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37215" windowHeight="12870" activeTab="0"/>
  </bookViews>
  <sheets>
    <sheet name="data" sheetId="1" r:id="rId1"/>
    <sheet name="linky" sheetId="2" r:id="rId2"/>
  </sheets>
  <definedNames/>
  <calcPr fullCalcOnLoad="1"/>
</workbook>
</file>

<file path=xl/sharedStrings.xml><?xml version="1.0" encoding="utf-8"?>
<sst xmlns="http://schemas.openxmlformats.org/spreadsheetml/2006/main" count="70" uniqueCount="28">
  <si>
    <t>linka</t>
  </si>
  <si>
    <t>vůz</t>
  </si>
  <si>
    <t>čas</t>
  </si>
  <si>
    <t>příjezd</t>
  </si>
  <si>
    <t>nástup</t>
  </si>
  <si>
    <t>výstup</t>
  </si>
  <si>
    <t>odjezd</t>
  </si>
  <si>
    <t>stup.1-2</t>
  </si>
  <si>
    <t>stup.2</t>
  </si>
  <si>
    <t>stup.2-3</t>
  </si>
  <si>
    <t>Sklářská</t>
  </si>
  <si>
    <t>Kablo</t>
  </si>
  <si>
    <t>Barvy laky</t>
  </si>
  <si>
    <t>Radiová</t>
  </si>
  <si>
    <t>Průmyslová</t>
  </si>
  <si>
    <t>Na Homoli</t>
  </si>
  <si>
    <t>Malešická továrna</t>
  </si>
  <si>
    <t>Depo Hostivař</t>
  </si>
  <si>
    <t>od JM dál 4 ks + 1 ks od Malešické továrny</t>
  </si>
  <si>
    <t>zastávka</t>
  </si>
  <si>
    <t>počty lidí</t>
  </si>
  <si>
    <t>poznámka</t>
  </si>
  <si>
    <t>rezerva sedící (30 míst)</t>
  </si>
  <si>
    <t>delší interval 122</t>
  </si>
  <si>
    <t>delší interval 212</t>
  </si>
  <si>
    <t>rezerva sedící +-15min</t>
  </si>
  <si>
    <t>ze Sklářské dál</t>
  </si>
  <si>
    <t>rezerva standard +-15min (60 míst)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</si>
</sst>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">
    <font>
      <sz val="10"/>
      <name val="Arial CE"/>
      <family val="0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19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H24" sqref="H24"/>
    </sheetView>
  </sheetViews>
  <sheetFormatPr defaultColWidth="9.00390625" defaultRowHeight="12.75"/>
  <cols>
    <col min="4" max="4" width="9.125" style="2" customWidth="1"/>
    <col min="5" max="8" width="9.125" style="3" customWidth="1"/>
  </cols>
  <sheetData>
    <row r="1" ht="12.75">
      <c r="D1" s="2" t="s">
        <v>20</v>
      </c>
    </row>
    <row r="2" spans="1:9" ht="12.75">
      <c r="A2" t="s">
        <v>0</v>
      </c>
      <c r="B2" t="s">
        <v>1</v>
      </c>
      <c r="C2" t="s">
        <v>2</v>
      </c>
      <c r="D2" s="2" t="s">
        <v>19</v>
      </c>
      <c r="E2" s="3" t="s">
        <v>3</v>
      </c>
      <c r="F2" s="3" t="s">
        <v>5</v>
      </c>
      <c r="G2" s="3" t="s">
        <v>4</v>
      </c>
      <c r="H2" s="3" t="s">
        <v>6</v>
      </c>
      <c r="I2" t="s">
        <v>21</v>
      </c>
    </row>
    <row r="3" spans="1:8" ht="12.75">
      <c r="A3">
        <v>122</v>
      </c>
      <c r="B3">
        <v>4120</v>
      </c>
      <c r="C3" s="1">
        <v>0.23194444444444443</v>
      </c>
      <c r="D3" s="2">
        <v>1</v>
      </c>
      <c r="E3" s="3">
        <v>23</v>
      </c>
      <c r="F3" s="3">
        <v>10</v>
      </c>
      <c r="G3" s="3">
        <v>1</v>
      </c>
      <c r="H3" s="3">
        <f>E3+G3-F3</f>
        <v>14</v>
      </c>
    </row>
    <row r="4" spans="1:8" ht="12.75">
      <c r="A4">
        <v>183</v>
      </c>
      <c r="B4">
        <v>7337</v>
      </c>
      <c r="C4" s="1">
        <v>0.2347222222222222</v>
      </c>
      <c r="D4" s="2">
        <v>9</v>
      </c>
      <c r="E4" s="3">
        <v>24</v>
      </c>
      <c r="F4" s="3">
        <v>1</v>
      </c>
      <c r="G4" s="3">
        <v>7</v>
      </c>
      <c r="H4" s="3">
        <f>E4+G4-F4</f>
        <v>30</v>
      </c>
    </row>
    <row r="5" spans="1:8" ht="12.75">
      <c r="A5">
        <v>181</v>
      </c>
      <c r="B5">
        <v>3473</v>
      </c>
      <c r="C5" s="1">
        <v>0.2354166666666667</v>
      </c>
      <c r="D5" s="2">
        <v>3</v>
      </c>
      <c r="E5" s="3">
        <v>8</v>
      </c>
      <c r="F5" s="3">
        <v>0</v>
      </c>
      <c r="G5" s="3">
        <v>2</v>
      </c>
      <c r="H5" s="3">
        <f>E5+G5-F5</f>
        <v>10</v>
      </c>
    </row>
    <row r="6" spans="1:8" ht="12.75">
      <c r="A6">
        <v>271</v>
      </c>
      <c r="B6">
        <v>6374</v>
      </c>
      <c r="C6" s="1">
        <v>0.23680555555555557</v>
      </c>
      <c r="D6" s="2">
        <v>1</v>
      </c>
      <c r="E6" s="11" t="s">
        <v>7</v>
      </c>
      <c r="F6" s="3">
        <v>2</v>
      </c>
      <c r="G6" s="3">
        <v>0</v>
      </c>
      <c r="H6" s="12"/>
    </row>
    <row r="7" spans="1:9" ht="12.75">
      <c r="A7">
        <v>212</v>
      </c>
      <c r="B7" s="2">
        <v>7338</v>
      </c>
      <c r="C7" s="1">
        <v>0.23819444444444446</v>
      </c>
      <c r="D7" s="2">
        <v>3</v>
      </c>
      <c r="E7" s="3">
        <v>39</v>
      </c>
      <c r="F7" s="3">
        <v>4</v>
      </c>
      <c r="G7" s="3">
        <v>2</v>
      </c>
      <c r="H7" s="3">
        <f>E7+G7-F7</f>
        <v>37</v>
      </c>
      <c r="I7" t="s">
        <v>24</v>
      </c>
    </row>
    <row r="8" spans="1:8" ht="12.75">
      <c r="A8">
        <v>183</v>
      </c>
      <c r="B8">
        <v>5837</v>
      </c>
      <c r="C8" s="1">
        <v>0.24027777777777778</v>
      </c>
      <c r="D8" s="2">
        <v>1</v>
      </c>
      <c r="E8" s="3">
        <v>22</v>
      </c>
      <c r="F8" s="3">
        <v>3</v>
      </c>
      <c r="G8" s="3">
        <v>0</v>
      </c>
      <c r="H8" s="3">
        <f>E8+G8-F8</f>
        <v>19</v>
      </c>
    </row>
    <row r="9" spans="1:9" ht="12.75">
      <c r="A9">
        <v>122</v>
      </c>
      <c r="B9">
        <v>5897</v>
      </c>
      <c r="C9" s="1">
        <v>0.2423611111111111</v>
      </c>
      <c r="D9" s="2">
        <v>2</v>
      </c>
      <c r="E9" s="3">
        <v>45</v>
      </c>
      <c r="F9" s="3">
        <v>5</v>
      </c>
      <c r="G9" s="3">
        <v>1</v>
      </c>
      <c r="H9" s="3">
        <f>E9+G9-F9</f>
        <v>41</v>
      </c>
      <c r="I9" t="s">
        <v>23</v>
      </c>
    </row>
    <row r="10" spans="1:7" ht="12.75">
      <c r="A10">
        <v>271</v>
      </c>
      <c r="B10">
        <v>6336</v>
      </c>
      <c r="C10" s="1">
        <v>0.24305555555555555</v>
      </c>
      <c r="D10" s="2">
        <v>4</v>
      </c>
      <c r="E10" s="11" t="s">
        <v>7</v>
      </c>
      <c r="F10" s="3">
        <v>1</v>
      </c>
      <c r="G10" s="3">
        <v>0</v>
      </c>
    </row>
    <row r="11" spans="1:8" ht="12.75">
      <c r="A11">
        <v>183</v>
      </c>
      <c r="B11">
        <v>3110</v>
      </c>
      <c r="C11" s="1">
        <v>0.24583333333333335</v>
      </c>
      <c r="D11" s="2">
        <v>5</v>
      </c>
      <c r="E11" s="3">
        <v>26</v>
      </c>
      <c r="F11" s="3">
        <v>2</v>
      </c>
      <c r="G11" s="3">
        <v>1</v>
      </c>
      <c r="H11" s="3">
        <f>E11+G11-F11</f>
        <v>25</v>
      </c>
    </row>
    <row r="12" spans="1:9" ht="12.75">
      <c r="A12">
        <v>212</v>
      </c>
      <c r="B12">
        <v>4054</v>
      </c>
      <c r="C12" s="1">
        <v>0.24791666666666667</v>
      </c>
      <c r="D12" s="2">
        <v>12</v>
      </c>
      <c r="E12" s="3">
        <v>37</v>
      </c>
      <c r="F12" s="3">
        <v>3</v>
      </c>
      <c r="G12" s="3">
        <v>7</v>
      </c>
      <c r="H12" s="3">
        <f>E12+G12-F12</f>
        <v>41</v>
      </c>
      <c r="I12" t="s">
        <v>24</v>
      </c>
    </row>
    <row r="13" spans="1:8" ht="12.75">
      <c r="A13">
        <v>122</v>
      </c>
      <c r="B13">
        <v>4128</v>
      </c>
      <c r="C13" s="1">
        <v>0.24861111111111112</v>
      </c>
      <c r="D13" s="2">
        <v>7</v>
      </c>
      <c r="E13" s="3">
        <v>22</v>
      </c>
      <c r="F13" s="3">
        <v>6</v>
      </c>
      <c r="G13" s="3">
        <v>0</v>
      </c>
      <c r="H13" s="3">
        <f>E13+G13-F13</f>
        <v>16</v>
      </c>
    </row>
    <row r="14" spans="1:8" ht="12.75">
      <c r="A14">
        <v>181</v>
      </c>
      <c r="B14">
        <v>5731</v>
      </c>
      <c r="C14" s="1">
        <v>0.24930555555555556</v>
      </c>
      <c r="D14" s="2">
        <v>10</v>
      </c>
      <c r="E14" s="3">
        <v>10</v>
      </c>
      <c r="F14" s="3">
        <v>0</v>
      </c>
      <c r="G14" s="3">
        <v>7</v>
      </c>
      <c r="H14" s="3">
        <f>E14+G14-F14</f>
        <v>17</v>
      </c>
    </row>
    <row r="15" spans="1:7" ht="12.75">
      <c r="A15">
        <v>271</v>
      </c>
      <c r="B15">
        <v>6220</v>
      </c>
      <c r="C15" s="1">
        <v>0.24930555555555556</v>
      </c>
      <c r="E15" s="11" t="s">
        <v>7</v>
      </c>
      <c r="F15" s="3">
        <v>6</v>
      </c>
      <c r="G15" s="3">
        <v>0</v>
      </c>
    </row>
    <row r="16" spans="1:8" ht="12.75">
      <c r="A16">
        <v>183</v>
      </c>
      <c r="B16">
        <v>4018</v>
      </c>
      <c r="C16" s="1">
        <v>0.25069444444444444</v>
      </c>
      <c r="D16" s="2">
        <v>7</v>
      </c>
      <c r="E16" s="3">
        <v>16</v>
      </c>
      <c r="F16" s="3">
        <v>2</v>
      </c>
      <c r="G16" s="3">
        <v>5</v>
      </c>
      <c r="H16" s="3">
        <f>E16+G16-F16</f>
        <v>19</v>
      </c>
    </row>
    <row r="17" spans="1:8" ht="12.75">
      <c r="A17">
        <v>212</v>
      </c>
      <c r="B17">
        <v>5728</v>
      </c>
      <c r="C17" s="1">
        <v>0.25277777777777777</v>
      </c>
      <c r="D17" s="2">
        <v>5</v>
      </c>
      <c r="E17" s="3">
        <v>24</v>
      </c>
      <c r="F17" s="3">
        <v>3</v>
      </c>
      <c r="G17" s="3">
        <v>6</v>
      </c>
      <c r="H17" s="3">
        <f>E17+G17-F17</f>
        <v>27</v>
      </c>
    </row>
    <row r="18" spans="1:8" ht="12.75">
      <c r="A18">
        <v>122</v>
      </c>
      <c r="B18">
        <v>7471</v>
      </c>
      <c r="C18" s="1">
        <v>0.25277777777777777</v>
      </c>
      <c r="D18" s="2">
        <v>4</v>
      </c>
      <c r="E18" s="3">
        <v>13</v>
      </c>
      <c r="F18" s="3">
        <v>3</v>
      </c>
      <c r="G18" s="3">
        <v>0</v>
      </c>
      <c r="H18" s="3">
        <f>E18+G18-F18</f>
        <v>10</v>
      </c>
    </row>
    <row r="19" spans="1:7" ht="12.75">
      <c r="A19">
        <v>271</v>
      </c>
      <c r="B19">
        <v>6537</v>
      </c>
      <c r="C19" s="1">
        <v>0.2548611111111111</v>
      </c>
      <c r="D19" s="2">
        <v>4</v>
      </c>
      <c r="E19" s="11" t="s">
        <v>8</v>
      </c>
      <c r="F19" s="3">
        <v>4</v>
      </c>
      <c r="G19" s="3">
        <v>0</v>
      </c>
    </row>
    <row r="20" spans="1:8" ht="12.75">
      <c r="A20">
        <v>183</v>
      </c>
      <c r="B20">
        <v>4019</v>
      </c>
      <c r="C20" s="1">
        <v>0.2555555555555556</v>
      </c>
      <c r="D20" s="2">
        <v>7</v>
      </c>
      <c r="E20" s="3">
        <v>17</v>
      </c>
      <c r="F20" s="3">
        <v>2</v>
      </c>
      <c r="G20" s="3">
        <v>3</v>
      </c>
      <c r="H20" s="3">
        <f>E20+G20-F20</f>
        <v>18</v>
      </c>
    </row>
    <row r="21" spans="1:8" ht="12.75">
      <c r="A21">
        <v>212</v>
      </c>
      <c r="B21">
        <v>4083</v>
      </c>
      <c r="C21" s="1">
        <v>0.2576388888888889</v>
      </c>
      <c r="D21" s="2">
        <v>9</v>
      </c>
      <c r="E21" s="3">
        <v>17</v>
      </c>
      <c r="F21" s="3">
        <v>1</v>
      </c>
      <c r="G21" s="3">
        <v>1</v>
      </c>
      <c r="H21" s="3">
        <f>E21+G21-F21</f>
        <v>17</v>
      </c>
    </row>
    <row r="22" spans="1:8" ht="12.75">
      <c r="A22">
        <v>122</v>
      </c>
      <c r="B22">
        <v>7266</v>
      </c>
      <c r="C22" s="1">
        <v>0.2590277777777778</v>
      </c>
      <c r="D22" s="2">
        <v>8</v>
      </c>
      <c r="E22" s="3">
        <v>11</v>
      </c>
      <c r="F22" s="3">
        <v>3</v>
      </c>
      <c r="G22" s="3">
        <v>4</v>
      </c>
      <c r="H22" s="3">
        <f>E22+G22-F22</f>
        <v>12</v>
      </c>
    </row>
    <row r="23" spans="1:8" ht="12.75">
      <c r="A23">
        <v>181</v>
      </c>
      <c r="B23">
        <v>4080</v>
      </c>
      <c r="C23" s="1">
        <v>0.2590277777777778</v>
      </c>
      <c r="D23" s="2">
        <v>7</v>
      </c>
      <c r="E23" s="3">
        <v>14</v>
      </c>
      <c r="F23" s="3">
        <v>2</v>
      </c>
      <c r="G23" s="3">
        <v>7</v>
      </c>
      <c r="H23" s="3">
        <f>E23+G23-F23</f>
        <v>19</v>
      </c>
    </row>
    <row r="24" spans="1:7" ht="12.75">
      <c r="A24">
        <v>271</v>
      </c>
      <c r="B24">
        <v>6290</v>
      </c>
      <c r="C24" s="1">
        <v>0.25972222222222224</v>
      </c>
      <c r="D24" s="2">
        <v>2</v>
      </c>
      <c r="E24" s="11" t="s">
        <v>7</v>
      </c>
      <c r="F24" s="3">
        <v>6</v>
      </c>
      <c r="G24" s="3">
        <v>0</v>
      </c>
    </row>
    <row r="25" spans="1:8" ht="12.75">
      <c r="A25">
        <v>183</v>
      </c>
      <c r="B25">
        <v>3327</v>
      </c>
      <c r="C25" s="1">
        <v>0.2611111111111111</v>
      </c>
      <c r="D25" s="2">
        <v>4</v>
      </c>
      <c r="E25" s="3">
        <v>14</v>
      </c>
      <c r="F25" s="3">
        <v>1</v>
      </c>
      <c r="G25" s="3">
        <v>1</v>
      </c>
      <c r="H25" s="3">
        <f>E25+G25-F25</f>
        <v>14</v>
      </c>
    </row>
    <row r="26" spans="1:8" ht="12.75">
      <c r="A26">
        <v>212</v>
      </c>
      <c r="B26">
        <v>5716</v>
      </c>
      <c r="C26" s="1">
        <v>0.26319444444444445</v>
      </c>
      <c r="D26" s="2">
        <v>4</v>
      </c>
      <c r="E26" s="3">
        <v>10</v>
      </c>
      <c r="F26" s="3">
        <v>1</v>
      </c>
      <c r="G26" s="3">
        <v>1</v>
      </c>
      <c r="H26" s="3">
        <f>E26+G26-F26</f>
        <v>10</v>
      </c>
    </row>
    <row r="27" spans="1:8" ht="12.75">
      <c r="A27">
        <v>122</v>
      </c>
      <c r="B27">
        <v>3443</v>
      </c>
      <c r="C27" s="1">
        <v>0.2638888888888889</v>
      </c>
      <c r="D27" s="2">
        <v>7</v>
      </c>
      <c r="E27" s="3">
        <v>13</v>
      </c>
      <c r="F27" s="3">
        <v>4</v>
      </c>
      <c r="G27" s="3">
        <v>0</v>
      </c>
      <c r="H27" s="3">
        <f>E27+G27-F27</f>
        <v>9</v>
      </c>
    </row>
    <row r="28" spans="1:7" ht="12.75">
      <c r="A28">
        <v>271</v>
      </c>
      <c r="B28">
        <v>6340</v>
      </c>
      <c r="C28" s="1">
        <v>0.2652777777777778</v>
      </c>
      <c r="D28" s="2">
        <v>7</v>
      </c>
      <c r="E28" s="11" t="s">
        <v>8</v>
      </c>
      <c r="F28" s="3">
        <v>4</v>
      </c>
      <c r="G28" s="3">
        <v>2</v>
      </c>
    </row>
    <row r="29" spans="1:8" ht="12.75">
      <c r="A29">
        <v>183</v>
      </c>
      <c r="B29">
        <v>3283</v>
      </c>
      <c r="C29" s="1">
        <v>0.26666666666666666</v>
      </c>
      <c r="D29" s="2">
        <v>9</v>
      </c>
      <c r="E29" s="3">
        <v>20</v>
      </c>
      <c r="F29" s="3">
        <v>0</v>
      </c>
      <c r="G29" s="3">
        <v>1</v>
      </c>
      <c r="H29" s="3">
        <f>E29+G29-F29</f>
        <v>21</v>
      </c>
    </row>
    <row r="30" spans="1:8" ht="12.75">
      <c r="A30">
        <v>212</v>
      </c>
      <c r="B30">
        <v>4124</v>
      </c>
      <c r="C30" s="1">
        <v>0.26805555555555555</v>
      </c>
      <c r="D30" s="2">
        <v>8</v>
      </c>
      <c r="E30" s="3">
        <v>21</v>
      </c>
      <c r="F30" s="3">
        <v>3</v>
      </c>
      <c r="G30" s="3">
        <v>4</v>
      </c>
      <c r="H30" s="3">
        <f>E30+G30-F30</f>
        <v>22</v>
      </c>
    </row>
    <row r="31" spans="1:8" ht="12.75">
      <c r="A31">
        <v>122</v>
      </c>
      <c r="B31">
        <v>7356</v>
      </c>
      <c r="C31" s="1">
        <v>0.26875</v>
      </c>
      <c r="D31" s="2">
        <v>9</v>
      </c>
      <c r="E31" s="3">
        <v>10</v>
      </c>
      <c r="F31" s="3">
        <v>3</v>
      </c>
      <c r="G31" s="3">
        <v>0</v>
      </c>
      <c r="H31" s="3">
        <f>E31+G31-F31</f>
        <v>7</v>
      </c>
    </row>
    <row r="32" spans="1:7" ht="12.75">
      <c r="A32">
        <v>271</v>
      </c>
      <c r="B32">
        <v>6355</v>
      </c>
      <c r="C32" s="1">
        <v>0.26944444444444443</v>
      </c>
      <c r="D32" s="2">
        <v>13</v>
      </c>
      <c r="E32" s="11" t="s">
        <v>7</v>
      </c>
      <c r="F32" s="3">
        <v>5</v>
      </c>
      <c r="G32" s="3">
        <v>1</v>
      </c>
    </row>
    <row r="33" spans="1:8" ht="12.75">
      <c r="A33">
        <v>181</v>
      </c>
      <c r="B33">
        <v>7260</v>
      </c>
      <c r="C33" s="1">
        <v>0.26944444444444443</v>
      </c>
      <c r="D33" s="2">
        <v>14</v>
      </c>
      <c r="E33" s="3">
        <v>12</v>
      </c>
      <c r="F33" s="3">
        <v>0</v>
      </c>
      <c r="G33" s="3">
        <v>10</v>
      </c>
      <c r="H33" s="3">
        <f>E33+G33-F33</f>
        <v>22</v>
      </c>
    </row>
    <row r="34" spans="1:8" ht="12.75">
      <c r="A34">
        <v>183</v>
      </c>
      <c r="B34">
        <v>4078</v>
      </c>
      <c r="C34" s="1">
        <v>0.2722222222222222</v>
      </c>
      <c r="D34" s="2">
        <v>3</v>
      </c>
      <c r="E34" s="3">
        <v>34</v>
      </c>
      <c r="F34" s="3">
        <v>0</v>
      </c>
      <c r="G34" s="3">
        <v>1</v>
      </c>
      <c r="H34" s="3">
        <f>E34+G34-F34</f>
        <v>35</v>
      </c>
    </row>
    <row r="35" spans="1:7" ht="12.75">
      <c r="A35">
        <v>271</v>
      </c>
      <c r="B35">
        <v>6520</v>
      </c>
      <c r="C35" s="1">
        <v>0.27291666666666664</v>
      </c>
      <c r="D35" s="2">
        <v>3</v>
      </c>
      <c r="E35" s="11" t="s">
        <v>9</v>
      </c>
      <c r="F35" s="3">
        <v>1</v>
      </c>
      <c r="G35" s="3">
        <v>1</v>
      </c>
    </row>
    <row r="36" spans="1:8" ht="12.75">
      <c r="A36">
        <v>212</v>
      </c>
      <c r="B36">
        <v>7307</v>
      </c>
      <c r="C36" s="1">
        <v>0.2736111111111111</v>
      </c>
      <c r="D36" s="2">
        <v>3</v>
      </c>
      <c r="E36" s="3">
        <v>24</v>
      </c>
      <c r="F36" s="3">
        <v>2</v>
      </c>
      <c r="G36" s="3">
        <v>2</v>
      </c>
      <c r="H36" s="3">
        <f>E36+G36-F36</f>
        <v>24</v>
      </c>
    </row>
    <row r="37" spans="1:8" ht="12.75">
      <c r="A37">
        <v>122</v>
      </c>
      <c r="B37">
        <v>7267</v>
      </c>
      <c r="C37" s="1">
        <v>0.2743055555555555</v>
      </c>
      <c r="D37" s="2">
        <v>2</v>
      </c>
      <c r="E37" s="3">
        <v>24</v>
      </c>
      <c r="F37" s="3">
        <v>11</v>
      </c>
      <c r="G37" s="3">
        <v>0</v>
      </c>
      <c r="H37" s="3">
        <f>E37+G37-F37</f>
        <v>13</v>
      </c>
    </row>
    <row r="38" spans="1:8" ht="12.75">
      <c r="A38">
        <v>183</v>
      </c>
      <c r="B38">
        <v>3052</v>
      </c>
      <c r="C38" s="1">
        <v>0.27708333333333335</v>
      </c>
      <c r="D38" s="2">
        <v>11</v>
      </c>
      <c r="E38" s="3">
        <v>30</v>
      </c>
      <c r="F38" s="3">
        <v>3</v>
      </c>
      <c r="G38" s="3">
        <v>7</v>
      </c>
      <c r="H38" s="3">
        <f>E38+G38-F38</f>
        <v>34</v>
      </c>
    </row>
    <row r="39" spans="1:7" ht="12.75">
      <c r="A39">
        <v>271</v>
      </c>
      <c r="B39">
        <v>6275</v>
      </c>
      <c r="C39" s="1">
        <v>0.2777777777777778</v>
      </c>
      <c r="D39" s="2">
        <v>4</v>
      </c>
      <c r="E39" s="11" t="s">
        <v>7</v>
      </c>
      <c r="F39" s="3">
        <v>2</v>
      </c>
      <c r="G39" s="3">
        <v>0</v>
      </c>
    </row>
    <row r="40" spans="1:8" ht="12.75">
      <c r="A40">
        <v>212</v>
      </c>
      <c r="B40">
        <v>3026</v>
      </c>
      <c r="C40" s="1">
        <v>0.27847222222222223</v>
      </c>
      <c r="D40" s="2">
        <v>6</v>
      </c>
      <c r="E40" s="3">
        <v>17</v>
      </c>
      <c r="F40" s="3">
        <v>1</v>
      </c>
      <c r="G40" s="3">
        <v>4</v>
      </c>
      <c r="H40" s="3">
        <f>E40+G40-F40</f>
        <v>20</v>
      </c>
    </row>
    <row r="41" spans="1:8" ht="12.75">
      <c r="A41">
        <v>122</v>
      </c>
      <c r="B41">
        <v>3445</v>
      </c>
      <c r="C41" s="1">
        <v>0.2798611111111111</v>
      </c>
      <c r="D41" s="2">
        <v>5</v>
      </c>
      <c r="E41" s="3">
        <v>20</v>
      </c>
      <c r="F41" s="3">
        <v>10</v>
      </c>
      <c r="G41" s="3">
        <v>0</v>
      </c>
      <c r="H41" s="3">
        <f>E41+G41-F41</f>
        <v>10</v>
      </c>
    </row>
    <row r="42" spans="1:8" ht="12.75">
      <c r="A42">
        <v>181</v>
      </c>
      <c r="B42">
        <v>3230</v>
      </c>
      <c r="C42" s="1">
        <v>0.28055555555555556</v>
      </c>
      <c r="D42" s="2">
        <v>14</v>
      </c>
      <c r="E42" s="3">
        <v>16</v>
      </c>
      <c r="F42" s="3">
        <v>0</v>
      </c>
      <c r="G42" s="3">
        <v>10</v>
      </c>
      <c r="H42" s="3">
        <f>E42+G42-F42</f>
        <v>26</v>
      </c>
    </row>
    <row r="43" spans="1:8" ht="12.75">
      <c r="A43">
        <v>183</v>
      </c>
      <c r="B43">
        <v>3254</v>
      </c>
      <c r="C43" s="1">
        <v>0.28194444444444444</v>
      </c>
      <c r="D43" s="2">
        <v>4</v>
      </c>
      <c r="E43" s="3">
        <v>17</v>
      </c>
      <c r="F43" s="3">
        <v>0</v>
      </c>
      <c r="G43" s="3">
        <v>4</v>
      </c>
      <c r="H43" s="3">
        <f>E43+G43-F43</f>
        <v>21</v>
      </c>
    </row>
    <row r="44" spans="1:7" ht="12.75">
      <c r="A44">
        <v>271</v>
      </c>
      <c r="B44">
        <v>6334</v>
      </c>
      <c r="C44" s="1">
        <v>0.28194444444444444</v>
      </c>
      <c r="D44" s="2">
        <v>1</v>
      </c>
      <c r="E44" s="11" t="s">
        <v>8</v>
      </c>
      <c r="F44" s="3">
        <v>4</v>
      </c>
      <c r="G44" s="3">
        <v>1</v>
      </c>
    </row>
    <row r="45" spans="1:8" ht="12.75">
      <c r="A45">
        <v>212</v>
      </c>
      <c r="B45">
        <v>7306</v>
      </c>
      <c r="C45" s="1">
        <v>0.28402777777777777</v>
      </c>
      <c r="D45" s="2">
        <v>4</v>
      </c>
      <c r="E45" s="3">
        <v>24</v>
      </c>
      <c r="F45" s="3">
        <v>2</v>
      </c>
      <c r="G45" s="3">
        <v>3</v>
      </c>
      <c r="H45" s="3">
        <f>E45+G45-F45</f>
        <v>25</v>
      </c>
    </row>
    <row r="46" spans="1:8" ht="12.75">
      <c r="A46">
        <v>122</v>
      </c>
      <c r="B46">
        <v>4120</v>
      </c>
      <c r="C46" s="1">
        <v>0.2847222222222222</v>
      </c>
      <c r="D46" s="2">
        <v>3</v>
      </c>
      <c r="E46" s="3">
        <v>22</v>
      </c>
      <c r="F46" s="3">
        <v>5</v>
      </c>
      <c r="G46" s="3">
        <v>1</v>
      </c>
      <c r="H46" s="3">
        <f>E46+G46-F46</f>
        <v>18</v>
      </c>
    </row>
    <row r="47" spans="1:7" ht="12.75">
      <c r="A47">
        <v>271</v>
      </c>
      <c r="B47">
        <v>6374</v>
      </c>
      <c r="C47" s="1">
        <v>0.28611111111111115</v>
      </c>
      <c r="D47" s="2">
        <v>5</v>
      </c>
      <c r="E47" s="11" t="s">
        <v>9</v>
      </c>
      <c r="F47" s="3">
        <v>4</v>
      </c>
      <c r="G47" s="3">
        <v>0</v>
      </c>
    </row>
    <row r="48" spans="1:8" ht="12.75">
      <c r="A48">
        <v>183</v>
      </c>
      <c r="B48">
        <v>5822</v>
      </c>
      <c r="C48" s="1">
        <v>0.2881944444444445</v>
      </c>
      <c r="D48" s="2">
        <v>8</v>
      </c>
      <c r="E48" s="3">
        <v>32</v>
      </c>
      <c r="F48" s="3">
        <v>0</v>
      </c>
      <c r="G48" s="3">
        <v>7</v>
      </c>
      <c r="H48" s="3">
        <f aca="true" t="shared" si="0" ref="H48:H63">E48+G48-F48</f>
        <v>39</v>
      </c>
    </row>
    <row r="49" spans="1:8" ht="12.75">
      <c r="A49">
        <v>181</v>
      </c>
      <c r="B49">
        <v>3473</v>
      </c>
      <c r="C49" s="1">
        <v>0.28958333333333336</v>
      </c>
      <c r="D49" s="2">
        <v>2</v>
      </c>
      <c r="E49" s="3">
        <v>6</v>
      </c>
      <c r="F49" s="3">
        <v>0</v>
      </c>
      <c r="G49" s="3">
        <v>0</v>
      </c>
      <c r="H49" s="3">
        <f t="shared" si="0"/>
        <v>6</v>
      </c>
    </row>
    <row r="50" spans="1:7" ht="12.75">
      <c r="A50">
        <v>271</v>
      </c>
      <c r="B50">
        <v>6351</v>
      </c>
      <c r="C50" s="1">
        <v>0.2902777777777778</v>
      </c>
      <c r="D50" s="2">
        <v>2</v>
      </c>
      <c r="E50" s="11" t="s">
        <v>8</v>
      </c>
      <c r="F50" s="3">
        <v>2</v>
      </c>
      <c r="G50" s="3">
        <v>0</v>
      </c>
    </row>
    <row r="51" spans="1:8" ht="12.75">
      <c r="A51">
        <v>122</v>
      </c>
      <c r="B51">
        <v>5897</v>
      </c>
      <c r="C51" s="1">
        <v>0.2902777777777778</v>
      </c>
      <c r="D51" s="2">
        <v>5</v>
      </c>
      <c r="E51" s="3">
        <v>9</v>
      </c>
      <c r="F51" s="3">
        <v>1</v>
      </c>
      <c r="G51" s="3">
        <v>1</v>
      </c>
      <c r="H51" s="3">
        <f t="shared" si="0"/>
        <v>9</v>
      </c>
    </row>
    <row r="52" spans="1:8" ht="12.75">
      <c r="A52">
        <v>212</v>
      </c>
      <c r="B52">
        <v>7383</v>
      </c>
      <c r="C52" s="1">
        <v>0.2902777777777778</v>
      </c>
      <c r="E52" s="3">
        <v>16</v>
      </c>
      <c r="F52" s="3">
        <v>2</v>
      </c>
      <c r="G52" s="3">
        <v>4</v>
      </c>
      <c r="H52" s="3">
        <f t="shared" si="0"/>
        <v>18</v>
      </c>
    </row>
    <row r="53" spans="1:8" ht="12.75">
      <c r="A53">
        <v>183</v>
      </c>
      <c r="B53">
        <v>7232</v>
      </c>
      <c r="C53" s="1">
        <v>0.2923611111111111</v>
      </c>
      <c r="D53" s="2">
        <v>3</v>
      </c>
      <c r="E53" s="3">
        <v>24</v>
      </c>
      <c r="F53" s="3">
        <v>2</v>
      </c>
      <c r="G53" s="3">
        <v>3</v>
      </c>
      <c r="H53" s="3">
        <f t="shared" si="0"/>
        <v>25</v>
      </c>
    </row>
    <row r="54" spans="1:7" ht="12.75">
      <c r="A54">
        <v>271</v>
      </c>
      <c r="B54">
        <v>6336</v>
      </c>
      <c r="C54" s="1">
        <v>0.29444444444444445</v>
      </c>
      <c r="D54" s="2">
        <v>2</v>
      </c>
      <c r="E54" s="11" t="s">
        <v>9</v>
      </c>
      <c r="F54" s="3">
        <v>2</v>
      </c>
      <c r="G54" s="3">
        <v>0</v>
      </c>
    </row>
    <row r="55" spans="1:8" ht="12.75">
      <c r="A55">
        <v>122</v>
      </c>
      <c r="B55">
        <v>4128</v>
      </c>
      <c r="C55" s="1">
        <v>0.29583333333333334</v>
      </c>
      <c r="D55" s="2">
        <v>6</v>
      </c>
      <c r="E55" s="3">
        <v>14</v>
      </c>
      <c r="F55" s="3">
        <v>4</v>
      </c>
      <c r="G55" s="3">
        <v>2</v>
      </c>
      <c r="H55" s="3">
        <f t="shared" si="0"/>
        <v>12</v>
      </c>
    </row>
    <row r="56" spans="1:8" ht="12.75">
      <c r="A56">
        <v>212</v>
      </c>
      <c r="B56">
        <v>5728</v>
      </c>
      <c r="C56" s="1">
        <v>0.2965277777777778</v>
      </c>
      <c r="D56" s="2">
        <v>8</v>
      </c>
      <c r="E56" s="3">
        <v>13</v>
      </c>
      <c r="F56" s="3">
        <v>0</v>
      </c>
      <c r="G56" s="3">
        <v>3</v>
      </c>
      <c r="H56" s="3">
        <f t="shared" si="0"/>
        <v>16</v>
      </c>
    </row>
    <row r="57" spans="1:8" ht="12.75">
      <c r="A57">
        <v>183</v>
      </c>
      <c r="B57">
        <v>3021</v>
      </c>
      <c r="C57" s="1">
        <v>0.29791666666666666</v>
      </c>
      <c r="D57" s="2">
        <v>5</v>
      </c>
      <c r="E57" s="3">
        <v>19</v>
      </c>
      <c r="F57" s="3">
        <v>0</v>
      </c>
      <c r="G57" s="3">
        <v>3</v>
      </c>
      <c r="H57" s="3">
        <f t="shared" si="0"/>
        <v>22</v>
      </c>
    </row>
    <row r="58" spans="1:7" ht="12.75">
      <c r="A58">
        <v>271</v>
      </c>
      <c r="B58">
        <v>6137</v>
      </c>
      <c r="C58" s="1">
        <v>0.29930555555555555</v>
      </c>
      <c r="D58" s="2">
        <v>3</v>
      </c>
      <c r="E58" s="11" t="s">
        <v>8</v>
      </c>
      <c r="F58" s="3">
        <v>1</v>
      </c>
      <c r="G58" s="3">
        <v>0</v>
      </c>
    </row>
    <row r="59" spans="1:8" ht="12.75">
      <c r="A59">
        <v>181</v>
      </c>
      <c r="B59">
        <v>5731</v>
      </c>
      <c r="C59" s="1">
        <v>0.3</v>
      </c>
      <c r="D59" s="2">
        <v>4</v>
      </c>
      <c r="E59" s="3">
        <v>9</v>
      </c>
      <c r="F59" s="3">
        <v>0</v>
      </c>
      <c r="G59" s="3">
        <v>3</v>
      </c>
      <c r="H59" s="3">
        <f t="shared" si="0"/>
        <v>12</v>
      </c>
    </row>
    <row r="60" spans="1:9" ht="12.75">
      <c r="A60">
        <v>122</v>
      </c>
      <c r="B60">
        <v>7471</v>
      </c>
      <c r="C60" s="1">
        <v>0.3</v>
      </c>
      <c r="E60" s="3">
        <v>22</v>
      </c>
      <c r="F60" s="3">
        <v>15</v>
      </c>
      <c r="G60" s="3">
        <v>0</v>
      </c>
      <c r="H60" s="3">
        <f t="shared" si="0"/>
        <v>7</v>
      </c>
      <c r="I60" t="s">
        <v>24</v>
      </c>
    </row>
    <row r="61" spans="1:8" ht="12.75">
      <c r="A61">
        <v>183</v>
      </c>
      <c r="B61">
        <v>4033</v>
      </c>
      <c r="C61" s="1">
        <v>0.30277777777777776</v>
      </c>
      <c r="D61" s="2">
        <v>14</v>
      </c>
      <c r="E61" s="3">
        <v>23</v>
      </c>
      <c r="F61" s="3">
        <v>2</v>
      </c>
      <c r="G61" s="3">
        <v>14</v>
      </c>
      <c r="H61" s="3">
        <f t="shared" si="0"/>
        <v>35</v>
      </c>
    </row>
    <row r="62" spans="1:7" ht="12.75">
      <c r="A62">
        <v>271</v>
      </c>
      <c r="B62">
        <v>6220</v>
      </c>
      <c r="C62" s="1">
        <v>0.3034722222222222</v>
      </c>
      <c r="D62" s="2">
        <v>0</v>
      </c>
      <c r="E62" s="11" t="s">
        <v>8</v>
      </c>
      <c r="F62" s="3">
        <v>2</v>
      </c>
      <c r="G62" s="3">
        <v>0</v>
      </c>
    </row>
    <row r="63" spans="1:8" ht="12.75">
      <c r="A63">
        <v>212</v>
      </c>
      <c r="B63">
        <v>4083</v>
      </c>
      <c r="C63" s="1">
        <v>0.3069444444444444</v>
      </c>
      <c r="D63" s="2">
        <v>3</v>
      </c>
      <c r="E63" s="3">
        <v>14</v>
      </c>
      <c r="F63" s="3">
        <v>0</v>
      </c>
      <c r="G63" s="3">
        <v>3</v>
      </c>
      <c r="H63" s="3">
        <f t="shared" si="0"/>
        <v>17</v>
      </c>
    </row>
    <row r="66" spans="5:8" ht="12.75">
      <c r="E66" s="3" t="s">
        <v>3</v>
      </c>
      <c r="F66" s="3" t="s">
        <v>5</v>
      </c>
      <c r="G66" s="3" t="s">
        <v>4</v>
      </c>
      <c r="H66" s="3" t="s">
        <v>6</v>
      </c>
    </row>
    <row r="67" spans="1:8" ht="12.75">
      <c r="A67">
        <v>212</v>
      </c>
      <c r="B67" t="s">
        <v>10</v>
      </c>
      <c r="C67" s="1">
        <v>0.3069444444444444</v>
      </c>
      <c r="E67" s="3">
        <v>14</v>
      </c>
      <c r="F67" s="3">
        <v>0</v>
      </c>
      <c r="G67" s="3">
        <v>3</v>
      </c>
      <c r="H67" s="3">
        <f>E67-F67+G67</f>
        <v>17</v>
      </c>
    </row>
    <row r="68" spans="1:8" ht="12.75">
      <c r="A68">
        <v>4083</v>
      </c>
      <c r="B68" t="s">
        <v>11</v>
      </c>
      <c r="E68" s="3">
        <f>H67</f>
        <v>17</v>
      </c>
      <c r="F68" s="3">
        <v>1</v>
      </c>
      <c r="G68" s="3">
        <v>0</v>
      </c>
      <c r="H68" s="3">
        <f aca="true" t="shared" si="1" ref="H68:H73">E68-F68+G68</f>
        <v>16</v>
      </c>
    </row>
    <row r="69" spans="2:8" ht="12.75">
      <c r="B69" t="s">
        <v>12</v>
      </c>
      <c r="E69" s="3">
        <f aca="true" t="shared" si="2" ref="E69:E74">H68</f>
        <v>16</v>
      </c>
      <c r="F69" s="3">
        <v>0</v>
      </c>
      <c r="G69" s="3">
        <v>0</v>
      </c>
      <c r="H69" s="3">
        <f t="shared" si="1"/>
        <v>16</v>
      </c>
    </row>
    <row r="70" spans="2:8" ht="12.75">
      <c r="B70" t="s">
        <v>13</v>
      </c>
      <c r="E70" s="3">
        <f t="shared" si="2"/>
        <v>16</v>
      </c>
      <c r="F70" s="3">
        <v>3</v>
      </c>
      <c r="G70" s="3">
        <v>0</v>
      </c>
      <c r="H70" s="3">
        <f t="shared" si="1"/>
        <v>13</v>
      </c>
    </row>
    <row r="71" spans="2:8" ht="12.75">
      <c r="B71" t="s">
        <v>14</v>
      </c>
      <c r="E71" s="3">
        <f t="shared" si="2"/>
        <v>13</v>
      </c>
      <c r="F71" s="3">
        <v>2</v>
      </c>
      <c r="G71" s="3">
        <v>0</v>
      </c>
      <c r="H71" s="3">
        <f t="shared" si="1"/>
        <v>11</v>
      </c>
    </row>
    <row r="72" spans="2:8" ht="12.75">
      <c r="B72" t="s">
        <v>15</v>
      </c>
      <c r="E72" s="3">
        <f t="shared" si="2"/>
        <v>11</v>
      </c>
      <c r="F72" s="3">
        <v>4</v>
      </c>
      <c r="G72" s="3">
        <v>2</v>
      </c>
      <c r="H72" s="3">
        <f t="shared" si="1"/>
        <v>9</v>
      </c>
    </row>
    <row r="73" spans="2:8" ht="12.75">
      <c r="B73" t="s">
        <v>16</v>
      </c>
      <c r="E73" s="3">
        <f t="shared" si="2"/>
        <v>9</v>
      </c>
      <c r="F73" s="3">
        <v>2</v>
      </c>
      <c r="G73" s="3">
        <v>0</v>
      </c>
      <c r="H73" s="3">
        <f t="shared" si="1"/>
        <v>7</v>
      </c>
    </row>
    <row r="74" spans="2:9" ht="12.75">
      <c r="B74" t="s">
        <v>17</v>
      </c>
      <c r="E74" s="3">
        <f t="shared" si="2"/>
        <v>7</v>
      </c>
      <c r="F74" s="3">
        <v>2</v>
      </c>
      <c r="I74" t="s">
        <v>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K16" sqref="K16"/>
    </sheetView>
  </sheetViews>
  <sheetFormatPr defaultColWidth="9.00390625" defaultRowHeight="12.75"/>
  <cols>
    <col min="4" max="4" width="9.125" style="2" customWidth="1"/>
    <col min="5" max="8" width="9.125" style="3" customWidth="1"/>
    <col min="9" max="9" width="21.00390625" style="4" customWidth="1"/>
    <col min="10" max="10" width="21.875" style="6" bestFit="1" customWidth="1"/>
    <col min="11" max="11" width="32.75390625" style="0" bestFit="1" customWidth="1"/>
  </cols>
  <sheetData>
    <row r="1" spans="4:9" ht="12.75">
      <c r="D1" s="2" t="s">
        <v>20</v>
      </c>
      <c r="I1" s="9" t="s">
        <v>26</v>
      </c>
    </row>
    <row r="2" spans="1:11" ht="12.75">
      <c r="A2" t="s">
        <v>0</v>
      </c>
      <c r="B2" t="s">
        <v>1</v>
      </c>
      <c r="C2" t="s">
        <v>2</v>
      </c>
      <c r="D2" s="2" t="s">
        <v>19</v>
      </c>
      <c r="E2" s="3" t="s">
        <v>3</v>
      </c>
      <c r="F2" s="3" t="s">
        <v>5</v>
      </c>
      <c r="G2" s="3" t="s">
        <v>4</v>
      </c>
      <c r="H2" s="3" t="s">
        <v>6</v>
      </c>
      <c r="I2" s="4" t="s">
        <v>22</v>
      </c>
      <c r="J2" s="6" t="s">
        <v>25</v>
      </c>
      <c r="K2" s="10" t="s">
        <v>27</v>
      </c>
    </row>
    <row r="4" spans="1:10" ht="12.75">
      <c r="A4">
        <v>122</v>
      </c>
      <c r="B4">
        <v>4120</v>
      </c>
      <c r="C4" s="1">
        <v>0.23194444444444443</v>
      </c>
      <c r="D4" s="2">
        <v>1</v>
      </c>
      <c r="E4" s="3">
        <v>23</v>
      </c>
      <c r="F4" s="3">
        <v>10</v>
      </c>
      <c r="G4" s="3">
        <v>1</v>
      </c>
      <c r="H4" s="3">
        <f>E4+G4-F4</f>
        <v>14</v>
      </c>
      <c r="I4" s="5">
        <f>(30-H4)/30</f>
        <v>0.5333333333333333</v>
      </c>
      <c r="J4" s="7"/>
    </row>
    <row r="5" spans="1:11" ht="12.75">
      <c r="A5">
        <v>122</v>
      </c>
      <c r="B5">
        <v>5897</v>
      </c>
      <c r="C5" s="1">
        <v>0.2423611111111111</v>
      </c>
      <c r="D5" s="2">
        <v>2</v>
      </c>
      <c r="E5" s="3">
        <v>45</v>
      </c>
      <c r="F5" s="3">
        <v>5</v>
      </c>
      <c r="G5" s="3">
        <v>1</v>
      </c>
      <c r="H5" s="3">
        <f>E5+G5-F5</f>
        <v>41</v>
      </c>
      <c r="I5" s="5">
        <f aca="true" t="shared" si="0" ref="I5:I68">(30-H5)/30</f>
        <v>-0.36666666666666664</v>
      </c>
      <c r="J5" s="7">
        <f>(I4+I5+I6+I7)/4</f>
        <v>0.32499999999999996</v>
      </c>
      <c r="K5" s="8">
        <f>J5/2+0.5</f>
        <v>0.6625</v>
      </c>
    </row>
    <row r="6" spans="1:11" ht="12.75">
      <c r="A6">
        <v>122</v>
      </c>
      <c r="B6">
        <v>4128</v>
      </c>
      <c r="C6" s="1">
        <v>0.24861111111111112</v>
      </c>
      <c r="D6" s="2">
        <v>7</v>
      </c>
      <c r="E6" s="3">
        <v>22</v>
      </c>
      <c r="F6" s="3">
        <v>6</v>
      </c>
      <c r="G6" s="3">
        <v>0</v>
      </c>
      <c r="H6" s="3">
        <f>E6+G6-F6</f>
        <v>16</v>
      </c>
      <c r="I6" s="5">
        <f t="shared" si="0"/>
        <v>0.4666666666666667</v>
      </c>
      <c r="J6" s="7">
        <f>(I5+I6+I7+I8)/4</f>
        <v>0.3416666666666667</v>
      </c>
      <c r="K6" s="8">
        <f aca="true" t="shared" si="1" ref="K6:K51">J6/2+0.5</f>
        <v>0.6708333333333334</v>
      </c>
    </row>
    <row r="7" spans="1:11" ht="12.75">
      <c r="A7">
        <v>122</v>
      </c>
      <c r="B7">
        <v>7471</v>
      </c>
      <c r="C7" s="1">
        <v>0.25277777777777777</v>
      </c>
      <c r="D7" s="2">
        <v>4</v>
      </c>
      <c r="E7" s="3">
        <v>13</v>
      </c>
      <c r="F7" s="3">
        <v>3</v>
      </c>
      <c r="G7" s="3">
        <v>0</v>
      </c>
      <c r="H7" s="3">
        <f>E7+G7-F7</f>
        <v>10</v>
      </c>
      <c r="I7" s="5">
        <f t="shared" si="0"/>
        <v>0.6666666666666666</v>
      </c>
      <c r="J7" s="7">
        <f>(I6+I7+I8+I9)/4</f>
        <v>0.6083333333333334</v>
      </c>
      <c r="K7" s="8">
        <f t="shared" si="1"/>
        <v>0.8041666666666667</v>
      </c>
    </row>
    <row r="8" spans="1:11" ht="12.75">
      <c r="A8">
        <v>122</v>
      </c>
      <c r="B8">
        <v>7266</v>
      </c>
      <c r="C8" s="1">
        <v>0.2590277777777778</v>
      </c>
      <c r="D8" s="2">
        <v>8</v>
      </c>
      <c r="E8" s="3">
        <v>11</v>
      </c>
      <c r="F8" s="3">
        <v>3</v>
      </c>
      <c r="G8" s="3">
        <v>4</v>
      </c>
      <c r="H8" s="3">
        <f>E8+G8-F8</f>
        <v>12</v>
      </c>
      <c r="I8" s="5">
        <f t="shared" si="0"/>
        <v>0.6</v>
      </c>
      <c r="J8" s="7">
        <f>(I6+I7+I8+I9+I10)/5</f>
        <v>0.64</v>
      </c>
      <c r="K8" s="8">
        <f t="shared" si="1"/>
        <v>0.8200000000000001</v>
      </c>
    </row>
    <row r="9" spans="1:11" ht="12.75">
      <c r="A9">
        <v>122</v>
      </c>
      <c r="B9">
        <v>3443</v>
      </c>
      <c r="C9" s="1">
        <v>0.2638888888888889</v>
      </c>
      <c r="D9" s="2">
        <v>7</v>
      </c>
      <c r="E9" s="3">
        <v>13</v>
      </c>
      <c r="F9" s="3">
        <v>4</v>
      </c>
      <c r="G9" s="3">
        <v>0</v>
      </c>
      <c r="H9" s="3">
        <f>E9+G9-F9</f>
        <v>9</v>
      </c>
      <c r="I9" s="5">
        <f t="shared" si="0"/>
        <v>0.7</v>
      </c>
      <c r="J9" s="7">
        <f>(I7+I8+I9+I10+I11)/5</f>
        <v>0.6599999999999999</v>
      </c>
      <c r="K9" s="8">
        <f t="shared" si="1"/>
        <v>0.83</v>
      </c>
    </row>
    <row r="10" spans="1:11" ht="12.75">
      <c r="A10">
        <v>122</v>
      </c>
      <c r="B10">
        <v>7356</v>
      </c>
      <c r="C10" s="1">
        <v>0.26875</v>
      </c>
      <c r="D10" s="2">
        <v>9</v>
      </c>
      <c r="E10" s="3">
        <v>10</v>
      </c>
      <c r="F10" s="3">
        <v>3</v>
      </c>
      <c r="G10" s="3">
        <v>0</v>
      </c>
      <c r="H10" s="3">
        <f>E10+G10-F10</f>
        <v>7</v>
      </c>
      <c r="I10" s="5">
        <f t="shared" si="0"/>
        <v>0.7666666666666667</v>
      </c>
      <c r="J10" s="7">
        <f>(I8+I9+I10+I11+I12)/5</f>
        <v>0.6599999999999999</v>
      </c>
      <c r="K10" s="8">
        <f t="shared" si="1"/>
        <v>0.83</v>
      </c>
    </row>
    <row r="11" spans="1:11" ht="12.75">
      <c r="A11">
        <v>122</v>
      </c>
      <c r="B11">
        <v>7267</v>
      </c>
      <c r="C11" s="1">
        <v>0.2743055555555555</v>
      </c>
      <c r="D11" s="2">
        <v>2</v>
      </c>
      <c r="E11" s="3">
        <v>24</v>
      </c>
      <c r="F11" s="3">
        <v>11</v>
      </c>
      <c r="G11" s="3">
        <v>0</v>
      </c>
      <c r="H11" s="3">
        <f>E11+G11-F11</f>
        <v>13</v>
      </c>
      <c r="I11" s="5">
        <f t="shared" si="0"/>
        <v>0.5666666666666667</v>
      </c>
      <c r="J11" s="7">
        <f>(I9+I10+I11+I12+I13)/5</f>
        <v>0.6199999999999999</v>
      </c>
      <c r="K11" s="8">
        <f t="shared" si="1"/>
        <v>0.8099999999999999</v>
      </c>
    </row>
    <row r="12" spans="1:11" ht="12.75">
      <c r="A12">
        <v>122</v>
      </c>
      <c r="B12">
        <v>3445</v>
      </c>
      <c r="C12" s="1">
        <v>0.2798611111111111</v>
      </c>
      <c r="D12" s="2">
        <v>5</v>
      </c>
      <c r="E12" s="3">
        <v>20</v>
      </c>
      <c r="F12" s="3">
        <v>10</v>
      </c>
      <c r="G12" s="3">
        <v>0</v>
      </c>
      <c r="H12" s="3">
        <f>E12+G12-F12</f>
        <v>10</v>
      </c>
      <c r="I12" s="5">
        <f t="shared" si="0"/>
        <v>0.6666666666666666</v>
      </c>
      <c r="J12" s="7">
        <f>(I10+I11+I12+I13+I14)/5</f>
        <v>0.6199999999999999</v>
      </c>
      <c r="K12" s="8">
        <f t="shared" si="1"/>
        <v>0.8099999999999999</v>
      </c>
    </row>
    <row r="13" spans="1:11" ht="12.75">
      <c r="A13">
        <v>122</v>
      </c>
      <c r="B13">
        <v>4120</v>
      </c>
      <c r="C13" s="1">
        <v>0.2847222222222222</v>
      </c>
      <c r="D13" s="2">
        <v>3</v>
      </c>
      <c r="E13" s="3">
        <v>22</v>
      </c>
      <c r="F13" s="3">
        <v>5</v>
      </c>
      <c r="G13" s="3">
        <v>1</v>
      </c>
      <c r="H13" s="3">
        <f>E13+G13-F13</f>
        <v>18</v>
      </c>
      <c r="I13" s="5">
        <f t="shared" si="0"/>
        <v>0.4</v>
      </c>
      <c r="J13" s="7">
        <f>(I11+I12+I13+I14+I15)/5</f>
        <v>0.5866666666666667</v>
      </c>
      <c r="K13" s="8">
        <f t="shared" si="1"/>
        <v>0.7933333333333333</v>
      </c>
    </row>
    <row r="14" spans="1:11" ht="12.75">
      <c r="A14">
        <v>122</v>
      </c>
      <c r="B14">
        <v>5897</v>
      </c>
      <c r="C14" s="1">
        <v>0.2902777777777778</v>
      </c>
      <c r="D14" s="2">
        <v>5</v>
      </c>
      <c r="E14" s="3">
        <v>9</v>
      </c>
      <c r="F14" s="3">
        <v>1</v>
      </c>
      <c r="G14" s="3">
        <v>1</v>
      </c>
      <c r="H14" s="3">
        <f>E14+G14-F14</f>
        <v>9</v>
      </c>
      <c r="I14" s="5">
        <f t="shared" si="0"/>
        <v>0.7</v>
      </c>
      <c r="J14" s="7">
        <f>(I12+I13+I14+I15+I16)/5</f>
        <v>0.6266666666666667</v>
      </c>
      <c r="K14" s="8">
        <f t="shared" si="1"/>
        <v>0.8133333333333334</v>
      </c>
    </row>
    <row r="15" spans="1:11" ht="12.75">
      <c r="A15">
        <v>122</v>
      </c>
      <c r="B15">
        <v>4128</v>
      </c>
      <c r="C15" s="1">
        <v>0.29583333333333334</v>
      </c>
      <c r="D15" s="2">
        <v>6</v>
      </c>
      <c r="E15" s="3">
        <v>14</v>
      </c>
      <c r="F15" s="3">
        <v>4</v>
      </c>
      <c r="G15" s="3">
        <v>2</v>
      </c>
      <c r="H15" s="3">
        <f>E15+G15-F15</f>
        <v>12</v>
      </c>
      <c r="I15" s="5">
        <f t="shared" si="0"/>
        <v>0.6</v>
      </c>
      <c r="K15" s="8"/>
    </row>
    <row r="16" spans="1:11" ht="12.75">
      <c r="A16">
        <v>122</v>
      </c>
      <c r="B16">
        <v>7471</v>
      </c>
      <c r="C16" s="1">
        <v>0.3</v>
      </c>
      <c r="E16" s="3">
        <v>22</v>
      </c>
      <c r="F16" s="3">
        <v>15</v>
      </c>
      <c r="G16" s="3">
        <v>0</v>
      </c>
      <c r="H16" s="3">
        <f>E16+G16-F16</f>
        <v>7</v>
      </c>
      <c r="I16" s="5">
        <f t="shared" si="0"/>
        <v>0.7666666666666667</v>
      </c>
      <c r="K16" s="8"/>
    </row>
    <row r="17" spans="3:11" ht="12.75">
      <c r="C17" s="1"/>
      <c r="I17" s="5"/>
      <c r="K17" s="8"/>
    </row>
    <row r="18" spans="1:11" ht="12.75">
      <c r="A18">
        <v>181</v>
      </c>
      <c r="B18">
        <v>3473</v>
      </c>
      <c r="C18" s="1">
        <v>0.2354166666666667</v>
      </c>
      <c r="D18" s="2">
        <v>3</v>
      </c>
      <c r="E18" s="3">
        <v>8</v>
      </c>
      <c r="F18" s="3">
        <v>0</v>
      </c>
      <c r="G18" s="3">
        <v>2</v>
      </c>
      <c r="H18" s="3">
        <f>E18+G18-F18</f>
        <v>10</v>
      </c>
      <c r="I18" s="5">
        <f t="shared" si="0"/>
        <v>0.6666666666666666</v>
      </c>
      <c r="J18" s="8"/>
      <c r="K18" s="8"/>
    </row>
    <row r="19" spans="1:11" ht="12.75">
      <c r="A19">
        <v>181</v>
      </c>
      <c r="B19">
        <v>5731</v>
      </c>
      <c r="C19" s="1">
        <v>0.24930555555555556</v>
      </c>
      <c r="D19" s="2">
        <v>10</v>
      </c>
      <c r="E19" s="3">
        <v>10</v>
      </c>
      <c r="F19" s="3">
        <v>0</v>
      </c>
      <c r="G19" s="3">
        <v>7</v>
      </c>
      <c r="H19" s="3">
        <f>E19+G19-F19</f>
        <v>17</v>
      </c>
      <c r="I19" s="5">
        <f t="shared" si="0"/>
        <v>0.43333333333333335</v>
      </c>
      <c r="J19" s="8">
        <f>(I18+I19+I20)/3</f>
        <v>0.48888888888888893</v>
      </c>
      <c r="K19" s="8">
        <f t="shared" si="1"/>
        <v>0.7444444444444445</v>
      </c>
    </row>
    <row r="20" spans="1:11" ht="12.75">
      <c r="A20">
        <v>181</v>
      </c>
      <c r="B20">
        <v>4080</v>
      </c>
      <c r="C20" s="1">
        <v>0.2590277777777778</v>
      </c>
      <c r="D20" s="2">
        <v>7</v>
      </c>
      <c r="E20" s="3">
        <v>14</v>
      </c>
      <c r="F20" s="3">
        <v>2</v>
      </c>
      <c r="G20" s="3">
        <v>7</v>
      </c>
      <c r="H20" s="3">
        <f>E20+G20-F20</f>
        <v>19</v>
      </c>
      <c r="I20" s="5">
        <f t="shared" si="0"/>
        <v>0.36666666666666664</v>
      </c>
      <c r="J20" s="8">
        <f>(I19+I20+I21)/3</f>
        <v>0.35555555555555557</v>
      </c>
      <c r="K20" s="8">
        <f t="shared" si="1"/>
        <v>0.6777777777777778</v>
      </c>
    </row>
    <row r="21" spans="1:11" ht="12.75">
      <c r="A21">
        <v>181</v>
      </c>
      <c r="B21">
        <v>7260</v>
      </c>
      <c r="C21" s="1">
        <v>0.26944444444444443</v>
      </c>
      <c r="D21" s="2">
        <v>14</v>
      </c>
      <c r="E21" s="3">
        <v>12</v>
      </c>
      <c r="F21" s="3">
        <v>0</v>
      </c>
      <c r="G21" s="3">
        <v>10</v>
      </c>
      <c r="H21" s="3">
        <f>E21+G21-F21</f>
        <v>22</v>
      </c>
      <c r="I21" s="5">
        <f t="shared" si="0"/>
        <v>0.26666666666666666</v>
      </c>
      <c r="J21" s="8">
        <f>(I20+I21+I22)/3</f>
        <v>0.25555555555555554</v>
      </c>
      <c r="K21" s="8">
        <f t="shared" si="1"/>
        <v>0.6277777777777778</v>
      </c>
    </row>
    <row r="22" spans="1:11" ht="12.75">
      <c r="A22">
        <v>181</v>
      </c>
      <c r="B22">
        <v>3230</v>
      </c>
      <c r="C22" s="1">
        <v>0.28055555555555556</v>
      </c>
      <c r="D22" s="2">
        <v>14</v>
      </c>
      <c r="E22" s="3">
        <v>16</v>
      </c>
      <c r="F22" s="3">
        <v>0</v>
      </c>
      <c r="G22" s="3">
        <v>10</v>
      </c>
      <c r="H22" s="3">
        <f>E22+G22-F22</f>
        <v>26</v>
      </c>
      <c r="I22" s="5">
        <f t="shared" si="0"/>
        <v>0.13333333333333333</v>
      </c>
      <c r="J22" s="8">
        <f>(I21+I22+I23)/3</f>
        <v>0.4000000000000001</v>
      </c>
      <c r="K22" s="8">
        <f t="shared" si="1"/>
        <v>0.7000000000000001</v>
      </c>
    </row>
    <row r="23" spans="1:11" ht="12.75">
      <c r="A23">
        <v>181</v>
      </c>
      <c r="B23">
        <v>3473</v>
      </c>
      <c r="C23" s="1">
        <v>0.28958333333333336</v>
      </c>
      <c r="D23" s="2">
        <v>2</v>
      </c>
      <c r="E23" s="3">
        <v>6</v>
      </c>
      <c r="F23" s="3">
        <v>0</v>
      </c>
      <c r="G23" s="3">
        <v>0</v>
      </c>
      <c r="H23" s="3">
        <f>E23+G23-F23</f>
        <v>6</v>
      </c>
      <c r="I23" s="5">
        <f t="shared" si="0"/>
        <v>0.8</v>
      </c>
      <c r="J23" s="8">
        <f>(I22+I23+I24)/3</f>
        <v>0.5111111111111111</v>
      </c>
      <c r="K23" s="8">
        <f t="shared" si="1"/>
        <v>0.7555555555555555</v>
      </c>
    </row>
    <row r="24" spans="1:11" ht="12.75">
      <c r="A24">
        <v>181</v>
      </c>
      <c r="B24">
        <v>5731</v>
      </c>
      <c r="C24" s="1">
        <v>0.3</v>
      </c>
      <c r="D24" s="2">
        <v>4</v>
      </c>
      <c r="E24" s="3">
        <v>9</v>
      </c>
      <c r="F24" s="3">
        <v>0</v>
      </c>
      <c r="G24" s="3">
        <v>3</v>
      </c>
      <c r="H24" s="3">
        <f>E24+G24-F24</f>
        <v>12</v>
      </c>
      <c r="I24" s="5">
        <f t="shared" si="0"/>
        <v>0.6</v>
      </c>
      <c r="J24" s="8"/>
      <c r="K24" s="8"/>
    </row>
    <row r="25" spans="3:11" ht="12.75">
      <c r="C25" s="1"/>
      <c r="I25" s="5"/>
      <c r="K25" s="8"/>
    </row>
    <row r="26" spans="1:11" ht="12.75">
      <c r="A26">
        <v>183</v>
      </c>
      <c r="B26">
        <v>7337</v>
      </c>
      <c r="C26" s="1">
        <v>0.2347222222222222</v>
      </c>
      <c r="D26" s="2">
        <v>9</v>
      </c>
      <c r="E26" s="3">
        <v>24</v>
      </c>
      <c r="F26" s="3">
        <v>1</v>
      </c>
      <c r="G26" s="3">
        <v>7</v>
      </c>
      <c r="H26" s="3">
        <f>E26+G26-F26</f>
        <v>30</v>
      </c>
      <c r="I26" s="5">
        <f t="shared" si="0"/>
        <v>0</v>
      </c>
      <c r="K26" s="8"/>
    </row>
    <row r="27" spans="1:11" ht="12.75">
      <c r="A27">
        <v>183</v>
      </c>
      <c r="B27">
        <v>5837</v>
      </c>
      <c r="C27" s="1">
        <v>0.24027777777777778</v>
      </c>
      <c r="D27" s="2">
        <v>1</v>
      </c>
      <c r="E27" s="3">
        <v>22</v>
      </c>
      <c r="F27" s="3">
        <v>3</v>
      </c>
      <c r="G27" s="3">
        <v>0</v>
      </c>
      <c r="H27" s="3">
        <f>E27+G27-F27</f>
        <v>19</v>
      </c>
      <c r="I27" s="5">
        <f t="shared" si="0"/>
        <v>0.36666666666666664</v>
      </c>
      <c r="J27" s="8">
        <f>(I26+I27+I28)/3</f>
        <v>0.17777777777777778</v>
      </c>
      <c r="K27" s="8">
        <f t="shared" si="1"/>
        <v>0.5888888888888889</v>
      </c>
    </row>
    <row r="28" spans="1:11" ht="12.75">
      <c r="A28">
        <v>183</v>
      </c>
      <c r="B28">
        <v>3110</v>
      </c>
      <c r="C28" s="1">
        <v>0.24583333333333335</v>
      </c>
      <c r="D28" s="2">
        <v>5</v>
      </c>
      <c r="E28" s="3">
        <v>26</v>
      </c>
      <c r="F28" s="3">
        <v>2</v>
      </c>
      <c r="G28" s="3">
        <v>1</v>
      </c>
      <c r="H28" s="3">
        <f>E28+G28-F28</f>
        <v>25</v>
      </c>
      <c r="I28" s="5">
        <f t="shared" si="0"/>
        <v>0.16666666666666666</v>
      </c>
      <c r="J28" s="8">
        <f>(I27+I28+I29+I30)/4</f>
        <v>0.32499999999999996</v>
      </c>
      <c r="K28" s="8">
        <f t="shared" si="1"/>
        <v>0.6625</v>
      </c>
    </row>
    <row r="29" spans="1:11" ht="12.75">
      <c r="A29">
        <v>183</v>
      </c>
      <c r="B29">
        <v>4018</v>
      </c>
      <c r="C29" s="1">
        <v>0.25069444444444444</v>
      </c>
      <c r="D29" s="2">
        <v>7</v>
      </c>
      <c r="E29" s="3">
        <v>16</v>
      </c>
      <c r="F29" s="3">
        <v>2</v>
      </c>
      <c r="G29" s="3">
        <v>5</v>
      </c>
      <c r="H29" s="3">
        <f>E29+G29-F29</f>
        <v>19</v>
      </c>
      <c r="I29" s="5">
        <f t="shared" si="0"/>
        <v>0.36666666666666664</v>
      </c>
      <c r="J29" s="8">
        <f>(I27+I28+I29+I30+I31)/5</f>
        <v>0.3666666666666666</v>
      </c>
      <c r="K29" s="8">
        <f t="shared" si="1"/>
        <v>0.6833333333333333</v>
      </c>
    </row>
    <row r="30" spans="1:11" ht="12.75">
      <c r="A30">
        <v>183</v>
      </c>
      <c r="B30">
        <v>4019</v>
      </c>
      <c r="C30" s="1">
        <v>0.2555555555555556</v>
      </c>
      <c r="D30" s="2">
        <v>7</v>
      </c>
      <c r="E30" s="3">
        <v>17</v>
      </c>
      <c r="F30" s="3">
        <v>2</v>
      </c>
      <c r="G30" s="3">
        <v>3</v>
      </c>
      <c r="H30" s="3">
        <f>E30+G30-F30</f>
        <v>18</v>
      </c>
      <c r="I30" s="5">
        <f t="shared" si="0"/>
        <v>0.4</v>
      </c>
      <c r="J30" s="8">
        <f aca="true" t="shared" si="2" ref="J30:J37">(I28+I29+I30+I31+I32)/5</f>
        <v>0.3533333333333334</v>
      </c>
      <c r="K30" s="8">
        <f t="shared" si="1"/>
        <v>0.6766666666666667</v>
      </c>
    </row>
    <row r="31" spans="1:11" ht="12.75">
      <c r="A31">
        <v>183</v>
      </c>
      <c r="B31">
        <v>3327</v>
      </c>
      <c r="C31" s="1">
        <v>0.2611111111111111</v>
      </c>
      <c r="D31" s="2">
        <v>4</v>
      </c>
      <c r="E31" s="3">
        <v>14</v>
      </c>
      <c r="F31" s="3">
        <v>1</v>
      </c>
      <c r="G31" s="3">
        <v>1</v>
      </c>
      <c r="H31" s="3">
        <f>E31+G31-F31</f>
        <v>14</v>
      </c>
      <c r="I31" s="5">
        <f t="shared" si="0"/>
        <v>0.5333333333333333</v>
      </c>
      <c r="J31" s="8">
        <f t="shared" si="2"/>
        <v>0.2866666666666666</v>
      </c>
      <c r="K31" s="8">
        <f t="shared" si="1"/>
        <v>0.6433333333333333</v>
      </c>
    </row>
    <row r="32" spans="1:11" ht="12.75">
      <c r="A32">
        <v>183</v>
      </c>
      <c r="B32">
        <v>3283</v>
      </c>
      <c r="C32" s="1">
        <v>0.26666666666666666</v>
      </c>
      <c r="D32" s="2">
        <v>9</v>
      </c>
      <c r="E32" s="3">
        <v>20</v>
      </c>
      <c r="F32" s="3">
        <v>0</v>
      </c>
      <c r="G32" s="3">
        <v>1</v>
      </c>
      <c r="H32" s="3">
        <f>E32+G32-F32</f>
        <v>21</v>
      </c>
      <c r="I32" s="5">
        <f t="shared" si="0"/>
        <v>0.3</v>
      </c>
      <c r="J32" s="8">
        <f t="shared" si="2"/>
        <v>0.18666666666666668</v>
      </c>
      <c r="K32" s="8">
        <f t="shared" si="1"/>
        <v>0.5933333333333334</v>
      </c>
    </row>
    <row r="33" spans="1:11" ht="12.75">
      <c r="A33">
        <v>183</v>
      </c>
      <c r="B33">
        <v>4078</v>
      </c>
      <c r="C33" s="1">
        <v>0.2722222222222222</v>
      </c>
      <c r="D33" s="2">
        <v>3</v>
      </c>
      <c r="E33" s="3">
        <v>34</v>
      </c>
      <c r="F33" s="3">
        <v>0</v>
      </c>
      <c r="G33" s="3">
        <v>1</v>
      </c>
      <c r="H33" s="3">
        <f>E33+G33-F33</f>
        <v>35</v>
      </c>
      <c r="I33" s="5">
        <f t="shared" si="0"/>
        <v>-0.16666666666666666</v>
      </c>
      <c r="J33" s="8">
        <f t="shared" si="2"/>
        <v>0.16666666666666666</v>
      </c>
      <c r="K33" s="8">
        <f t="shared" si="1"/>
        <v>0.5833333333333334</v>
      </c>
    </row>
    <row r="34" spans="1:11" ht="12.75">
      <c r="A34">
        <v>183</v>
      </c>
      <c r="B34">
        <v>3052</v>
      </c>
      <c r="C34" s="1">
        <v>0.27708333333333335</v>
      </c>
      <c r="D34" s="2">
        <v>11</v>
      </c>
      <c r="E34" s="3">
        <v>30</v>
      </c>
      <c r="F34" s="3">
        <v>3</v>
      </c>
      <c r="G34" s="3">
        <v>7</v>
      </c>
      <c r="H34" s="3">
        <f>E34+G34-F34</f>
        <v>34</v>
      </c>
      <c r="I34" s="5">
        <f t="shared" si="0"/>
        <v>-0.13333333333333333</v>
      </c>
      <c r="J34" s="8">
        <f t="shared" si="2"/>
        <v>0</v>
      </c>
      <c r="K34" s="8">
        <f t="shared" si="1"/>
        <v>0.5</v>
      </c>
    </row>
    <row r="35" spans="1:11" ht="12.75">
      <c r="A35">
        <v>183</v>
      </c>
      <c r="B35">
        <v>3254</v>
      </c>
      <c r="C35" s="1">
        <v>0.28194444444444444</v>
      </c>
      <c r="D35" s="2">
        <v>4</v>
      </c>
      <c r="E35" s="3">
        <v>17</v>
      </c>
      <c r="F35" s="3">
        <v>0</v>
      </c>
      <c r="G35" s="3">
        <v>4</v>
      </c>
      <c r="H35" s="3">
        <f>E35+G35-F35</f>
        <v>21</v>
      </c>
      <c r="I35" s="5">
        <f t="shared" si="0"/>
        <v>0.3</v>
      </c>
      <c r="J35" s="8">
        <f t="shared" si="2"/>
        <v>-0.026666666666666665</v>
      </c>
      <c r="K35" s="8">
        <f t="shared" si="1"/>
        <v>0.4866666666666667</v>
      </c>
    </row>
    <row r="36" spans="1:11" ht="12.75">
      <c r="A36">
        <v>183</v>
      </c>
      <c r="B36">
        <v>5822</v>
      </c>
      <c r="C36" s="1">
        <v>0.2881944444444445</v>
      </c>
      <c r="D36" s="2">
        <v>8</v>
      </c>
      <c r="E36" s="3">
        <v>32</v>
      </c>
      <c r="F36" s="3">
        <v>0</v>
      </c>
      <c r="G36" s="3">
        <v>7</v>
      </c>
      <c r="H36" s="3">
        <f>E36+G36-F36</f>
        <v>39</v>
      </c>
      <c r="I36" s="5">
        <f t="shared" si="0"/>
        <v>-0.3</v>
      </c>
      <c r="J36" s="8">
        <f t="shared" si="2"/>
        <v>0.06</v>
      </c>
      <c r="K36" s="8">
        <f t="shared" si="1"/>
        <v>0.53</v>
      </c>
    </row>
    <row r="37" spans="1:11" ht="12.75">
      <c r="A37">
        <v>183</v>
      </c>
      <c r="B37">
        <v>7232</v>
      </c>
      <c r="C37" s="1">
        <v>0.2923611111111111</v>
      </c>
      <c r="D37" s="2">
        <v>3</v>
      </c>
      <c r="E37" s="3">
        <v>24</v>
      </c>
      <c r="F37" s="3">
        <v>2</v>
      </c>
      <c r="G37" s="3">
        <v>3</v>
      </c>
      <c r="H37" s="3">
        <f>E37+G37-F37</f>
        <v>25</v>
      </c>
      <c r="I37" s="5">
        <f t="shared" si="0"/>
        <v>0.16666666666666666</v>
      </c>
      <c r="J37" s="8">
        <f t="shared" si="2"/>
        <v>0.053333333333333344</v>
      </c>
      <c r="K37" s="8">
        <f t="shared" si="1"/>
        <v>0.5266666666666666</v>
      </c>
    </row>
    <row r="38" spans="1:11" ht="12.75">
      <c r="A38">
        <v>183</v>
      </c>
      <c r="B38">
        <v>3021</v>
      </c>
      <c r="C38" s="1">
        <v>0.29791666666666666</v>
      </c>
      <c r="D38" s="2">
        <v>5</v>
      </c>
      <c r="E38" s="3">
        <v>19</v>
      </c>
      <c r="F38" s="3">
        <v>0</v>
      </c>
      <c r="G38" s="3">
        <v>3</v>
      </c>
      <c r="H38" s="3">
        <f>E38+G38-F38</f>
        <v>22</v>
      </c>
      <c r="I38" s="5">
        <f t="shared" si="0"/>
        <v>0.26666666666666666</v>
      </c>
      <c r="K38" s="8"/>
    </row>
    <row r="39" spans="1:11" ht="12.75">
      <c r="A39">
        <v>183</v>
      </c>
      <c r="B39">
        <v>4033</v>
      </c>
      <c r="C39" s="1">
        <v>0.30277777777777776</v>
      </c>
      <c r="D39" s="2">
        <v>14</v>
      </c>
      <c r="E39" s="3">
        <v>23</v>
      </c>
      <c r="F39" s="3">
        <v>2</v>
      </c>
      <c r="G39" s="3">
        <v>14</v>
      </c>
      <c r="H39" s="3">
        <f>E39+G39-F39</f>
        <v>35</v>
      </c>
      <c r="I39" s="5">
        <f t="shared" si="0"/>
        <v>-0.16666666666666666</v>
      </c>
      <c r="K39" s="8"/>
    </row>
    <row r="40" spans="3:11" ht="12.75">
      <c r="C40" s="1"/>
      <c r="I40" s="5"/>
      <c r="K40" s="8"/>
    </row>
    <row r="41" spans="1:11" ht="12.75">
      <c r="A41">
        <v>212</v>
      </c>
      <c r="B41" s="2">
        <v>7338</v>
      </c>
      <c r="C41" s="1">
        <v>0.23819444444444446</v>
      </c>
      <c r="D41" s="2">
        <v>3</v>
      </c>
      <c r="E41" s="3">
        <v>39</v>
      </c>
      <c r="F41" s="3">
        <v>4</v>
      </c>
      <c r="G41" s="3">
        <v>2</v>
      </c>
      <c r="H41" s="3">
        <f>E41+G41-F41</f>
        <v>37</v>
      </c>
      <c r="I41" s="5">
        <f t="shared" si="0"/>
        <v>-0.23333333333333334</v>
      </c>
      <c r="K41" s="8"/>
    </row>
    <row r="42" spans="1:11" ht="12.75">
      <c r="A42">
        <v>212</v>
      </c>
      <c r="B42">
        <v>4054</v>
      </c>
      <c r="C42" s="1">
        <v>0.24791666666666667</v>
      </c>
      <c r="D42" s="2">
        <v>12</v>
      </c>
      <c r="E42" s="3">
        <v>37</v>
      </c>
      <c r="F42" s="3">
        <v>3</v>
      </c>
      <c r="G42" s="3">
        <v>7</v>
      </c>
      <c r="H42" s="3">
        <f>E42+G42-F42</f>
        <v>41</v>
      </c>
      <c r="I42" s="5">
        <f t="shared" si="0"/>
        <v>-0.36666666666666664</v>
      </c>
      <c r="J42" s="8">
        <f>(I41+I42+I43+I44)/4</f>
        <v>-0.016666666666666663</v>
      </c>
      <c r="K42" s="8">
        <f t="shared" si="1"/>
        <v>0.4916666666666667</v>
      </c>
    </row>
    <row r="43" spans="1:11" ht="12.75">
      <c r="A43">
        <v>212</v>
      </c>
      <c r="B43">
        <v>5728</v>
      </c>
      <c r="C43" s="1">
        <v>0.25277777777777777</v>
      </c>
      <c r="D43" s="2">
        <v>5</v>
      </c>
      <c r="E43" s="3">
        <v>24</v>
      </c>
      <c r="F43" s="3">
        <v>3</v>
      </c>
      <c r="G43" s="3">
        <v>6</v>
      </c>
      <c r="H43" s="3">
        <f>E43+G43-F43</f>
        <v>27</v>
      </c>
      <c r="I43" s="5">
        <f t="shared" si="0"/>
        <v>0.1</v>
      </c>
      <c r="J43" s="8">
        <f>(I42+I43+I44+I45)/4</f>
        <v>0.20833333333333334</v>
      </c>
      <c r="K43" s="8">
        <f t="shared" si="1"/>
        <v>0.6041666666666666</v>
      </c>
    </row>
    <row r="44" spans="1:11" ht="12.75">
      <c r="A44">
        <v>212</v>
      </c>
      <c r="B44">
        <v>4083</v>
      </c>
      <c r="C44" s="1">
        <v>0.2576388888888889</v>
      </c>
      <c r="D44" s="2">
        <v>9</v>
      </c>
      <c r="E44" s="3">
        <v>17</v>
      </c>
      <c r="F44" s="3">
        <v>1</v>
      </c>
      <c r="G44" s="3">
        <v>1</v>
      </c>
      <c r="H44" s="3">
        <f>E44+G44-F44</f>
        <v>17</v>
      </c>
      <c r="I44" s="5">
        <f t="shared" si="0"/>
        <v>0.43333333333333335</v>
      </c>
      <c r="J44" s="8">
        <f>(I42+I43+I44+I45+I46)/5</f>
        <v>0.22000000000000003</v>
      </c>
      <c r="K44" s="8">
        <f t="shared" si="1"/>
        <v>0.61</v>
      </c>
    </row>
    <row r="45" spans="1:11" ht="12.75">
      <c r="A45">
        <v>212</v>
      </c>
      <c r="B45">
        <v>5716</v>
      </c>
      <c r="C45" s="1">
        <v>0.26319444444444445</v>
      </c>
      <c r="D45" s="2">
        <v>4</v>
      </c>
      <c r="E45" s="3">
        <v>10</v>
      </c>
      <c r="F45" s="3">
        <v>1</v>
      </c>
      <c r="G45" s="3">
        <v>1</v>
      </c>
      <c r="H45" s="3">
        <f>E45+G45-F45</f>
        <v>10</v>
      </c>
      <c r="I45" s="5">
        <f t="shared" si="0"/>
        <v>0.6666666666666666</v>
      </c>
      <c r="J45" s="8">
        <f>(I43+I44+I45+I46+I47)/5</f>
        <v>0.3333333333333333</v>
      </c>
      <c r="K45" s="8">
        <f t="shared" si="1"/>
        <v>0.6666666666666666</v>
      </c>
    </row>
    <row r="46" spans="1:11" ht="12.75">
      <c r="A46">
        <v>212</v>
      </c>
      <c r="B46">
        <v>4124</v>
      </c>
      <c r="C46" s="1">
        <v>0.26805555555555555</v>
      </c>
      <c r="D46" s="2">
        <v>8</v>
      </c>
      <c r="E46" s="3">
        <v>21</v>
      </c>
      <c r="F46" s="3">
        <v>3</v>
      </c>
      <c r="G46" s="3">
        <v>4</v>
      </c>
      <c r="H46" s="3">
        <f>E46+G46-F46</f>
        <v>22</v>
      </c>
      <c r="I46" s="5">
        <f t="shared" si="0"/>
        <v>0.26666666666666666</v>
      </c>
      <c r="J46" s="8">
        <f>(I44+I45+I46+I47+I48)/5</f>
        <v>0.38</v>
      </c>
      <c r="K46" s="8">
        <f t="shared" si="1"/>
        <v>0.69</v>
      </c>
    </row>
    <row r="47" spans="1:11" ht="12.75">
      <c r="A47">
        <v>212</v>
      </c>
      <c r="B47">
        <v>7307</v>
      </c>
      <c r="C47" s="1">
        <v>0.2736111111111111</v>
      </c>
      <c r="D47" s="2">
        <v>3</v>
      </c>
      <c r="E47" s="3">
        <v>24</v>
      </c>
      <c r="F47" s="3">
        <v>2</v>
      </c>
      <c r="G47" s="3">
        <v>2</v>
      </c>
      <c r="H47" s="3">
        <f>E47+G47-F47</f>
        <v>24</v>
      </c>
      <c r="I47" s="5">
        <f t="shared" si="0"/>
        <v>0.2</v>
      </c>
      <c r="J47" s="8">
        <f>(I45+I46+I47+I48+I49)/5</f>
        <v>0.32666666666666666</v>
      </c>
      <c r="K47" s="8">
        <f t="shared" si="1"/>
        <v>0.6633333333333333</v>
      </c>
    </row>
    <row r="48" spans="1:11" ht="12.75">
      <c r="A48">
        <v>212</v>
      </c>
      <c r="B48">
        <v>3026</v>
      </c>
      <c r="C48" s="1">
        <v>0.27847222222222223</v>
      </c>
      <c r="D48" s="2">
        <v>6</v>
      </c>
      <c r="E48" s="3">
        <v>17</v>
      </c>
      <c r="F48" s="3">
        <v>1</v>
      </c>
      <c r="G48" s="3">
        <v>4</v>
      </c>
      <c r="H48" s="3">
        <f>E48+G48-F48</f>
        <v>20</v>
      </c>
      <c r="I48" s="5">
        <f t="shared" si="0"/>
        <v>0.3333333333333333</v>
      </c>
      <c r="J48" s="8">
        <f>(I46+I47+I48+I49+I50)/5</f>
        <v>0.2733333333333333</v>
      </c>
      <c r="K48" s="8">
        <f t="shared" si="1"/>
        <v>0.6366666666666667</v>
      </c>
    </row>
    <row r="49" spans="1:11" ht="12.75">
      <c r="A49">
        <v>212</v>
      </c>
      <c r="B49">
        <v>7306</v>
      </c>
      <c r="C49" s="1">
        <v>0.28402777777777777</v>
      </c>
      <c r="D49" s="2">
        <v>4</v>
      </c>
      <c r="E49" s="3">
        <v>24</v>
      </c>
      <c r="F49" s="3">
        <v>2</v>
      </c>
      <c r="G49" s="3">
        <v>3</v>
      </c>
      <c r="H49" s="3">
        <f>E49+G49-F49</f>
        <v>25</v>
      </c>
      <c r="I49" s="5">
        <f t="shared" si="0"/>
        <v>0.16666666666666666</v>
      </c>
      <c r="J49" s="8">
        <f>(I47+I48+I49+I50)/4</f>
        <v>0.275</v>
      </c>
      <c r="K49" s="8">
        <f t="shared" si="1"/>
        <v>0.6375</v>
      </c>
    </row>
    <row r="50" spans="1:11" ht="12.75">
      <c r="A50">
        <v>212</v>
      </c>
      <c r="B50">
        <v>7383</v>
      </c>
      <c r="C50" s="1">
        <v>0.2902777777777778</v>
      </c>
      <c r="E50" s="3">
        <v>16</v>
      </c>
      <c r="F50" s="3">
        <v>2</v>
      </c>
      <c r="G50" s="3">
        <v>4</v>
      </c>
      <c r="H50" s="3">
        <f>E50+G50-F50</f>
        <v>18</v>
      </c>
      <c r="I50" s="5">
        <f t="shared" si="0"/>
        <v>0.4</v>
      </c>
      <c r="J50" s="8">
        <f>(I48+I49+I50+I51)/4</f>
        <v>0.3416666666666667</v>
      </c>
      <c r="K50" s="8">
        <f t="shared" si="1"/>
        <v>0.6708333333333334</v>
      </c>
    </row>
    <row r="51" spans="1:11" ht="12.75">
      <c r="A51">
        <v>212</v>
      </c>
      <c r="B51">
        <v>5728</v>
      </c>
      <c r="C51" s="1">
        <v>0.2965277777777778</v>
      </c>
      <c r="D51" s="2">
        <v>8</v>
      </c>
      <c r="E51" s="3">
        <v>13</v>
      </c>
      <c r="F51" s="3">
        <v>0</v>
      </c>
      <c r="G51" s="3">
        <v>3</v>
      </c>
      <c r="H51" s="3">
        <f>E51+G51-F51</f>
        <v>16</v>
      </c>
      <c r="I51" s="5">
        <f t="shared" si="0"/>
        <v>0.4666666666666667</v>
      </c>
      <c r="J51" s="8">
        <f>(I50+I51+I52)/3</f>
        <v>0.43333333333333335</v>
      </c>
      <c r="K51" s="8">
        <f t="shared" si="1"/>
        <v>0.7166666666666667</v>
      </c>
    </row>
    <row r="52" spans="1:9" ht="12.75">
      <c r="A52">
        <v>212</v>
      </c>
      <c r="B52">
        <v>4083</v>
      </c>
      <c r="C52" s="1">
        <v>0.3069444444444444</v>
      </c>
      <c r="D52" s="2">
        <v>3</v>
      </c>
      <c r="E52" s="3">
        <v>14</v>
      </c>
      <c r="F52" s="3">
        <v>0</v>
      </c>
      <c r="G52" s="3">
        <v>3</v>
      </c>
      <c r="H52" s="3">
        <f>E52+G52-F52</f>
        <v>17</v>
      </c>
      <c r="I52" s="5">
        <f t="shared" si="0"/>
        <v>0.43333333333333335</v>
      </c>
    </row>
    <row r="53" spans="3:9" ht="12.75">
      <c r="C53" s="1"/>
      <c r="I53" s="5"/>
    </row>
    <row r="54" spans="1:9" ht="12.75">
      <c r="A54">
        <v>271</v>
      </c>
      <c r="B54">
        <v>6374</v>
      </c>
      <c r="C54" s="1">
        <v>0.23680555555555557</v>
      </c>
      <c r="D54" s="2">
        <v>1</v>
      </c>
      <c r="E54" s="11" t="s">
        <v>7</v>
      </c>
      <c r="F54" s="3">
        <v>2</v>
      </c>
      <c r="G54" s="3">
        <v>0</v>
      </c>
      <c r="H54" s="12"/>
      <c r="I54" s="5"/>
    </row>
    <row r="55" spans="1:9" ht="12.75">
      <c r="A55">
        <v>271</v>
      </c>
      <c r="B55">
        <v>6336</v>
      </c>
      <c r="C55" s="1">
        <v>0.24305555555555555</v>
      </c>
      <c r="D55" s="2">
        <v>4</v>
      </c>
      <c r="E55" s="11" t="s">
        <v>7</v>
      </c>
      <c r="F55" s="3">
        <v>1</v>
      </c>
      <c r="G55" s="3">
        <v>0</v>
      </c>
      <c r="I55" s="5"/>
    </row>
    <row r="56" spans="1:9" ht="12.75">
      <c r="A56">
        <v>271</v>
      </c>
      <c r="B56">
        <v>6220</v>
      </c>
      <c r="C56" s="1">
        <v>0.24930555555555556</v>
      </c>
      <c r="E56" s="11" t="s">
        <v>7</v>
      </c>
      <c r="F56" s="3">
        <v>6</v>
      </c>
      <c r="G56" s="3">
        <v>0</v>
      </c>
      <c r="I56" s="5"/>
    </row>
    <row r="57" spans="1:9" ht="12.75">
      <c r="A57">
        <v>271</v>
      </c>
      <c r="B57">
        <v>6537</v>
      </c>
      <c r="C57" s="1">
        <v>0.2548611111111111</v>
      </c>
      <c r="D57" s="2">
        <v>4</v>
      </c>
      <c r="E57" s="11" t="s">
        <v>8</v>
      </c>
      <c r="F57" s="3">
        <v>4</v>
      </c>
      <c r="G57" s="3">
        <v>0</v>
      </c>
      <c r="I57" s="5"/>
    </row>
    <row r="58" spans="1:9" ht="12.75">
      <c r="A58">
        <v>271</v>
      </c>
      <c r="B58">
        <v>6290</v>
      </c>
      <c r="C58" s="1">
        <v>0.25972222222222224</v>
      </c>
      <c r="D58" s="2">
        <v>2</v>
      </c>
      <c r="E58" s="11" t="s">
        <v>7</v>
      </c>
      <c r="F58" s="3">
        <v>6</v>
      </c>
      <c r="G58" s="3">
        <v>0</v>
      </c>
      <c r="I58" s="5"/>
    </row>
    <row r="59" spans="1:9" ht="12.75">
      <c r="A59">
        <v>271</v>
      </c>
      <c r="B59">
        <v>6340</v>
      </c>
      <c r="C59" s="1">
        <v>0.2652777777777778</v>
      </c>
      <c r="D59" s="2">
        <v>7</v>
      </c>
      <c r="E59" s="11" t="s">
        <v>8</v>
      </c>
      <c r="F59" s="3">
        <v>4</v>
      </c>
      <c r="G59" s="3">
        <v>2</v>
      </c>
      <c r="I59" s="5"/>
    </row>
    <row r="60" spans="1:9" ht="12.75">
      <c r="A60">
        <v>271</v>
      </c>
      <c r="B60">
        <v>6355</v>
      </c>
      <c r="C60" s="1">
        <v>0.26944444444444443</v>
      </c>
      <c r="D60" s="2">
        <v>13</v>
      </c>
      <c r="E60" s="11" t="s">
        <v>7</v>
      </c>
      <c r="F60" s="3">
        <v>5</v>
      </c>
      <c r="G60" s="3">
        <v>1</v>
      </c>
      <c r="I60" s="5"/>
    </row>
    <row r="61" spans="1:9" ht="12.75">
      <c r="A61">
        <v>271</v>
      </c>
      <c r="B61">
        <v>6520</v>
      </c>
      <c r="C61" s="1">
        <v>0.27291666666666664</v>
      </c>
      <c r="D61" s="2">
        <v>3</v>
      </c>
      <c r="E61" s="11" t="s">
        <v>9</v>
      </c>
      <c r="F61" s="3">
        <v>1</v>
      </c>
      <c r="G61" s="3">
        <v>1</v>
      </c>
      <c r="I61" s="5"/>
    </row>
    <row r="62" spans="1:9" ht="12.75">
      <c r="A62">
        <v>271</v>
      </c>
      <c r="B62">
        <v>6275</v>
      </c>
      <c r="C62" s="1">
        <v>0.2777777777777778</v>
      </c>
      <c r="D62" s="2">
        <v>4</v>
      </c>
      <c r="E62" s="11" t="s">
        <v>7</v>
      </c>
      <c r="F62" s="3">
        <v>2</v>
      </c>
      <c r="G62" s="3">
        <v>0</v>
      </c>
      <c r="I62" s="5"/>
    </row>
    <row r="63" spans="1:9" ht="12.75">
      <c r="A63">
        <v>271</v>
      </c>
      <c r="B63">
        <v>6334</v>
      </c>
      <c r="C63" s="1">
        <v>0.28194444444444444</v>
      </c>
      <c r="D63" s="2">
        <v>1</v>
      </c>
      <c r="E63" s="11" t="s">
        <v>8</v>
      </c>
      <c r="F63" s="3">
        <v>4</v>
      </c>
      <c r="G63" s="3">
        <v>1</v>
      </c>
      <c r="I63" s="5"/>
    </row>
    <row r="64" spans="1:9" ht="12.75">
      <c r="A64">
        <v>271</v>
      </c>
      <c r="B64">
        <v>6374</v>
      </c>
      <c r="C64" s="1">
        <v>0.28611111111111115</v>
      </c>
      <c r="D64" s="2">
        <v>5</v>
      </c>
      <c r="E64" s="11" t="s">
        <v>9</v>
      </c>
      <c r="F64" s="3">
        <v>4</v>
      </c>
      <c r="G64" s="3">
        <v>0</v>
      </c>
      <c r="I64" s="5"/>
    </row>
    <row r="65" spans="1:9" ht="12.75">
      <c r="A65">
        <v>271</v>
      </c>
      <c r="B65">
        <v>6351</v>
      </c>
      <c r="C65" s="1">
        <v>0.2902777777777778</v>
      </c>
      <c r="D65" s="2">
        <v>2</v>
      </c>
      <c r="E65" s="11" t="s">
        <v>8</v>
      </c>
      <c r="F65" s="3">
        <v>2</v>
      </c>
      <c r="G65" s="3">
        <v>0</v>
      </c>
      <c r="I65" s="5"/>
    </row>
    <row r="66" spans="1:9" ht="12.75">
      <c r="A66">
        <v>271</v>
      </c>
      <c r="B66">
        <v>6336</v>
      </c>
      <c r="C66" s="1">
        <v>0.29444444444444445</v>
      </c>
      <c r="D66" s="2">
        <v>2</v>
      </c>
      <c r="E66" s="11" t="s">
        <v>9</v>
      </c>
      <c r="F66" s="3">
        <v>2</v>
      </c>
      <c r="G66" s="3">
        <v>0</v>
      </c>
      <c r="I66" s="5"/>
    </row>
    <row r="67" spans="1:9" ht="12.75">
      <c r="A67">
        <v>271</v>
      </c>
      <c r="B67">
        <v>6137</v>
      </c>
      <c r="C67" s="1">
        <v>0.29930555555555555</v>
      </c>
      <c r="D67" s="2">
        <v>3</v>
      </c>
      <c r="E67" s="11" t="s">
        <v>8</v>
      </c>
      <c r="F67" s="3">
        <v>1</v>
      </c>
      <c r="G67" s="3">
        <v>0</v>
      </c>
      <c r="I67" s="5"/>
    </row>
    <row r="68" spans="1:9" ht="12.75">
      <c r="A68">
        <v>271</v>
      </c>
      <c r="B68">
        <v>6220</v>
      </c>
      <c r="C68" s="1">
        <v>0.3034722222222222</v>
      </c>
      <c r="D68" s="2">
        <v>0</v>
      </c>
      <c r="E68" s="11" t="s">
        <v>8</v>
      </c>
      <c r="F68" s="3">
        <v>2</v>
      </c>
      <c r="G68" s="3">
        <v>0</v>
      </c>
      <c r="I68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dytrych</cp:lastModifiedBy>
  <dcterms:created xsi:type="dcterms:W3CDTF">2009-07-14T06:28:38Z</dcterms:created>
  <dcterms:modified xsi:type="dcterms:W3CDTF">2009-07-14T07:35:50Z</dcterms:modified>
  <cp:category/>
  <cp:version/>
  <cp:contentType/>
  <cp:contentStatus/>
</cp:coreProperties>
</file>