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750" tabRatio="921" activeTab="0"/>
  </bookViews>
  <sheets>
    <sheet name="časové po směrech" sheetId="1" r:id="rId1"/>
    <sheet name="linkové dc" sheetId="2" r:id="rId2"/>
    <sheet name="linkové zc" sheetId="3" r:id="rId3"/>
  </sheets>
  <definedNames/>
  <calcPr fullCalcOnLoad="1"/>
</workbook>
</file>

<file path=xl/sharedStrings.xml><?xml version="1.0" encoding="utf-8"?>
<sst xmlns="http://schemas.openxmlformats.org/spreadsheetml/2006/main" count="559" uniqueCount="37">
  <si>
    <t xml:space="preserve">PROFIL: </t>
  </si>
  <si>
    <t>DRUH:</t>
  </si>
  <si>
    <t>B u s</t>
  </si>
  <si>
    <t>SMĚR:</t>
  </si>
  <si>
    <t xml:space="preserve">Linky : </t>
  </si>
  <si>
    <t xml:space="preserve"> </t>
  </si>
  <si>
    <t>DATUM:</t>
  </si>
  <si>
    <t>OBDOBÍ:</t>
  </si>
  <si>
    <t>linka</t>
  </si>
  <si>
    <t>typ vozu</t>
  </si>
  <si>
    <t>příjezd</t>
  </si>
  <si>
    <t>odjezd</t>
  </si>
  <si>
    <t>čas odjezd</t>
  </si>
  <si>
    <t>nabídka</t>
  </si>
  <si>
    <t>poptávka maxprofil</t>
  </si>
  <si>
    <t>suma</t>
  </si>
  <si>
    <t>CUKROVAR MODŘANY</t>
  </si>
  <si>
    <t>Nádraží Modřany, Komořany, K Vystrkovu</t>
  </si>
  <si>
    <t>139, 165, 341</t>
  </si>
  <si>
    <t>6:00 - 13:00</t>
  </si>
  <si>
    <t>pondělí 3.4.2017</t>
  </si>
  <si>
    <t>směr</t>
  </si>
  <si>
    <t>dc</t>
  </si>
  <si>
    <t>zc</t>
  </si>
  <si>
    <r>
      <t>Typ vozů:</t>
    </r>
    <r>
      <rPr>
        <sz val="11"/>
        <rFont val="Arial CE"/>
        <family val="0"/>
      </rPr>
      <t xml:space="preserve"> 1 - nízkopodlažní sólo, 2 - dvoudveřový, 3 - třídveřový, 4 - kloub, 5 - nízkopodlažní kloub, 6 - midibus</t>
    </r>
  </si>
  <si>
    <t>Pozn. Některé spoje 341 zajišťovány Sd, vše označováno jako Md kvůli nezavádějícímu srovnání obsazenosti spojů v grafu</t>
  </si>
  <si>
    <t>odchylka JŘ</t>
  </si>
  <si>
    <t>výchozí zastávka</t>
  </si>
  <si>
    <t>konečná zastávka</t>
  </si>
  <si>
    <t>Jesenice</t>
  </si>
  <si>
    <t>Libeř</t>
  </si>
  <si>
    <t>D. Břežany</t>
  </si>
  <si>
    <t>Točná</t>
  </si>
  <si>
    <t>Zlatníky-H.</t>
  </si>
  <si>
    <t>Jílové u P.</t>
  </si>
  <si>
    <t>Nádraží Modřany</t>
  </si>
  <si>
    <t>Komořany, K Vystrkovu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</si>
</sst>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"/>
    <numFmt numFmtId="165" formatCode="0.00_ ;\-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h:mm;@"/>
    <numFmt numFmtId="170" formatCode="\+0;\-0"/>
  </numFmts>
  <fonts count="43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Arial CE"/>
      <family val="2"/>
    </font>
    <font>
      <sz val="11"/>
      <color indexed="9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justify"/>
    </xf>
    <xf numFmtId="2" fontId="0" fillId="0" borderId="12" xfId="0" applyNumberFormat="1" applyFont="1" applyBorder="1" applyAlignment="1">
      <alignment horizontal="center" vertical="justify"/>
    </xf>
    <xf numFmtId="9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9" fontId="5" fillId="0" borderId="0" xfId="49" applyFont="1" applyAlignment="1">
      <alignment horizontal="center" vertical="top" textRotation="90" shrinkToFit="1"/>
    </xf>
    <xf numFmtId="9" fontId="5" fillId="0" borderId="13" xfId="0" applyNumberFormat="1" applyFont="1" applyFill="1" applyBorder="1" applyAlignment="1">
      <alignment/>
    </xf>
    <xf numFmtId="9" fontId="5" fillId="33" borderId="13" xfId="0" applyNumberFormat="1" applyFont="1" applyFill="1" applyBorder="1" applyAlignment="1">
      <alignment/>
    </xf>
    <xf numFmtId="9" fontId="5" fillId="34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justify"/>
    </xf>
    <xf numFmtId="0" fontId="8" fillId="0" borderId="11" xfId="0" applyFont="1" applyBorder="1" applyAlignment="1">
      <alignment horizontal="center" vertical="center" wrapText="1"/>
    </xf>
    <xf numFmtId="169" fontId="0" fillId="0" borderId="12" xfId="0" applyNumberFormat="1" applyFont="1" applyBorder="1" applyAlignment="1">
      <alignment horizontal="center" vertical="justify"/>
    </xf>
    <xf numFmtId="170" fontId="0" fillId="0" borderId="12" xfId="0" applyNumberFormat="1" applyFont="1" applyBorder="1" applyAlignment="1">
      <alignment horizontal="center" vertical="justify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ont>
        <color indexed="26"/>
      </font>
      <fill>
        <patternFill>
          <bgColor indexed="48"/>
        </patternFill>
      </fill>
    </dxf>
    <dxf>
      <font>
        <color indexed="26"/>
      </font>
      <fill>
        <patternFill>
          <bgColor indexed="10"/>
        </patternFill>
      </fill>
    </dxf>
    <dxf>
      <font>
        <color indexed="26"/>
      </font>
      <fill>
        <patternFill>
          <bgColor indexed="48"/>
        </patternFill>
      </fill>
    </dxf>
    <dxf>
      <font>
        <color indexed="26"/>
      </font>
      <fill>
        <patternFill>
          <bgColor indexed="10"/>
        </patternFill>
      </fill>
    </dxf>
    <dxf>
      <font>
        <color indexed="26"/>
      </font>
      <fill>
        <patternFill>
          <bgColor indexed="48"/>
        </patternFill>
      </fill>
    </dxf>
    <dxf>
      <font>
        <color indexed="26"/>
      </font>
      <fill>
        <patternFill>
          <bgColor indexed="10"/>
        </patternFill>
      </fill>
    </dxf>
    <dxf>
      <font>
        <color rgb="FFFFFFC0"/>
      </font>
      <fill>
        <patternFill>
          <bgColor rgb="FFFF0000"/>
        </patternFill>
      </fill>
      <border/>
    </dxf>
    <dxf>
      <font>
        <color rgb="FFFFFFC0"/>
      </font>
      <fill>
        <patternFill>
          <bgColor rgb="FF3366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1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3984375" style="0" customWidth="1"/>
    <col min="3" max="3" width="6.19921875" style="0" customWidth="1"/>
    <col min="4" max="4" width="10" style="0" customWidth="1"/>
    <col min="5" max="5" width="7" style="0" customWidth="1"/>
    <col min="6" max="6" width="7.59765625" style="2" customWidth="1"/>
    <col min="7" max="9" width="8.09765625" style="0" customWidth="1"/>
    <col min="10" max="10" width="1.69921875" style="0" customWidth="1"/>
    <col min="11" max="11" width="5.09765625" style="14" bestFit="1" customWidth="1"/>
    <col min="12" max="41" width="1.69921875" style="0" customWidth="1"/>
  </cols>
  <sheetData>
    <row r="1" spans="1:9" ht="18">
      <c r="A1" s="7" t="s">
        <v>0</v>
      </c>
      <c r="C1" s="3" t="s">
        <v>16</v>
      </c>
      <c r="H1" s="4" t="s">
        <v>1</v>
      </c>
      <c r="I1" t="s">
        <v>2</v>
      </c>
    </row>
    <row r="2" spans="1:9" ht="14.25">
      <c r="A2" s="5" t="s">
        <v>3</v>
      </c>
      <c r="C2" t="s">
        <v>17</v>
      </c>
      <c r="H2" s="4" t="s">
        <v>4</v>
      </c>
      <c r="I2" s="15" t="s">
        <v>18</v>
      </c>
    </row>
    <row r="3" spans="1:8" ht="14.25">
      <c r="A3" s="5"/>
      <c r="H3" t="s">
        <v>5</v>
      </c>
    </row>
    <row r="4" spans="1:9" ht="14.25">
      <c r="A4" s="5" t="s">
        <v>6</v>
      </c>
      <c r="C4" t="s">
        <v>20</v>
      </c>
      <c r="H4" s="4" t="s">
        <v>7</v>
      </c>
      <c r="I4" t="s">
        <v>19</v>
      </c>
    </row>
    <row r="6" ht="15">
      <c r="A6" s="1" t="s">
        <v>24</v>
      </c>
    </row>
    <row r="7" ht="15" thickBot="1">
      <c r="F7"/>
    </row>
    <row r="8" spans="1:41" s="6" customFormat="1" ht="30.75" thickBot="1">
      <c r="A8" s="8" t="s">
        <v>8</v>
      </c>
      <c r="B8" s="9" t="s">
        <v>21</v>
      </c>
      <c r="C8" s="9" t="s">
        <v>9</v>
      </c>
      <c r="D8" s="9"/>
      <c r="E8" s="9" t="s">
        <v>11</v>
      </c>
      <c r="F8" s="10" t="s">
        <v>12</v>
      </c>
      <c r="G8" s="9" t="s">
        <v>13</v>
      </c>
      <c r="H8" s="23" t="s">
        <v>14</v>
      </c>
      <c r="I8" s="23" t="s">
        <v>26</v>
      </c>
      <c r="J8" s="16"/>
      <c r="K8" s="17">
        <v>0.05</v>
      </c>
      <c r="L8" s="18">
        <v>0.05</v>
      </c>
      <c r="M8" s="18">
        <f aca="true" t="shared" si="0" ref="M8:AO8">L8+$K8</f>
        <v>0.1</v>
      </c>
      <c r="N8" s="18">
        <f t="shared" si="0"/>
        <v>0.15000000000000002</v>
      </c>
      <c r="O8" s="18">
        <f t="shared" si="0"/>
        <v>0.2</v>
      </c>
      <c r="P8" s="18">
        <f t="shared" si="0"/>
        <v>0.25</v>
      </c>
      <c r="Q8" s="18">
        <f t="shared" si="0"/>
        <v>0.3</v>
      </c>
      <c r="R8" s="18">
        <f t="shared" si="0"/>
        <v>0.35</v>
      </c>
      <c r="S8" s="18">
        <f t="shared" si="0"/>
        <v>0.39999999999999997</v>
      </c>
      <c r="T8" s="18">
        <f t="shared" si="0"/>
        <v>0.44999999999999996</v>
      </c>
      <c r="U8" s="18">
        <f t="shared" si="0"/>
        <v>0.49999999999999994</v>
      </c>
      <c r="V8" s="18">
        <f t="shared" si="0"/>
        <v>0.5499999999999999</v>
      </c>
      <c r="W8" s="18">
        <f t="shared" si="0"/>
        <v>0.6</v>
      </c>
      <c r="X8" s="18">
        <f t="shared" si="0"/>
        <v>0.65</v>
      </c>
      <c r="Y8" s="18">
        <f t="shared" si="0"/>
        <v>0.7000000000000001</v>
      </c>
      <c r="Z8" s="18">
        <f t="shared" si="0"/>
        <v>0.7500000000000001</v>
      </c>
      <c r="AA8" s="18">
        <f t="shared" si="0"/>
        <v>0.8000000000000002</v>
      </c>
      <c r="AB8" s="18">
        <f t="shared" si="0"/>
        <v>0.8500000000000002</v>
      </c>
      <c r="AC8" s="18">
        <f t="shared" si="0"/>
        <v>0.9000000000000002</v>
      </c>
      <c r="AD8" s="18">
        <f t="shared" si="0"/>
        <v>0.9500000000000003</v>
      </c>
      <c r="AE8" s="18">
        <f t="shared" si="0"/>
        <v>1.0000000000000002</v>
      </c>
      <c r="AF8" s="18">
        <f t="shared" si="0"/>
        <v>1.0500000000000003</v>
      </c>
      <c r="AG8" s="18">
        <f t="shared" si="0"/>
        <v>1.1000000000000003</v>
      </c>
      <c r="AH8" s="18">
        <f t="shared" si="0"/>
        <v>1.1500000000000004</v>
      </c>
      <c r="AI8" s="18">
        <f t="shared" si="0"/>
        <v>1.2000000000000004</v>
      </c>
      <c r="AJ8" s="18">
        <f t="shared" si="0"/>
        <v>1.2500000000000004</v>
      </c>
      <c r="AK8" s="18">
        <f t="shared" si="0"/>
        <v>1.3000000000000005</v>
      </c>
      <c r="AL8" s="18">
        <f t="shared" si="0"/>
        <v>1.3500000000000005</v>
      </c>
      <c r="AM8" s="18">
        <f t="shared" si="0"/>
        <v>1.4000000000000006</v>
      </c>
      <c r="AN8" s="18">
        <f t="shared" si="0"/>
        <v>1.4500000000000006</v>
      </c>
      <c r="AO8" s="18">
        <f t="shared" si="0"/>
        <v>1.5000000000000007</v>
      </c>
    </row>
    <row r="9" spans="1:41" ht="14.25">
      <c r="A9" s="11">
        <v>139</v>
      </c>
      <c r="B9" s="11" t="s">
        <v>22</v>
      </c>
      <c r="C9" s="12">
        <v>5</v>
      </c>
      <c r="D9" s="11"/>
      <c r="E9" s="11">
        <v>15</v>
      </c>
      <c r="F9" s="24">
        <v>0.25416666666666665</v>
      </c>
      <c r="G9" s="22">
        <f>IF(C9=1,60,IF(C9=4,90,IF(C9=5,90,IF(C9=6,30,60))))</f>
        <v>90</v>
      </c>
      <c r="H9" s="12">
        <f aca="true" t="shared" si="1" ref="H9:H40">MAX(D9,E9)</f>
        <v>15</v>
      </c>
      <c r="I9" s="25">
        <v>0</v>
      </c>
      <c r="K9" s="19">
        <f aca="true" t="shared" si="2" ref="K9:K41">H9/G9</f>
        <v>0.16666666666666666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4.25">
      <c r="A10" s="11">
        <v>139</v>
      </c>
      <c r="B10" s="11" t="s">
        <v>22</v>
      </c>
      <c r="C10" s="12">
        <v>5</v>
      </c>
      <c r="D10" s="11"/>
      <c r="E10" s="11">
        <v>14</v>
      </c>
      <c r="F10" s="24">
        <v>0.25972222222222224</v>
      </c>
      <c r="G10" s="22">
        <f>IF(C10=1,60,IF(C10=4,90,IF(C10=5,90,IF(C10=6,30,60))))</f>
        <v>90</v>
      </c>
      <c r="H10" s="12">
        <f t="shared" si="1"/>
        <v>14</v>
      </c>
      <c r="I10" s="25">
        <v>0</v>
      </c>
      <c r="K10" s="19">
        <f t="shared" si="2"/>
        <v>0.15555555555555556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4.25">
      <c r="A11" s="11">
        <v>165</v>
      </c>
      <c r="B11" s="11" t="s">
        <v>22</v>
      </c>
      <c r="C11" s="12">
        <v>3</v>
      </c>
      <c r="D11" s="11"/>
      <c r="E11" s="11">
        <v>19</v>
      </c>
      <c r="F11" s="24">
        <v>0.2625</v>
      </c>
      <c r="G11" s="22">
        <f aca="true" t="shared" si="3" ref="G11:G75">IF(C11=1,60,IF(C11=4,90,IF(C11=5,90,IF(C11=6,30,60))))</f>
        <v>60</v>
      </c>
      <c r="H11" s="12">
        <f t="shared" si="1"/>
        <v>19</v>
      </c>
      <c r="I11" s="25">
        <v>0</v>
      </c>
      <c r="K11" s="19">
        <f t="shared" si="2"/>
        <v>0.31666666666666665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4.25">
      <c r="A12" s="11">
        <v>139</v>
      </c>
      <c r="B12" s="11" t="s">
        <v>22</v>
      </c>
      <c r="C12" s="12">
        <v>5</v>
      </c>
      <c r="D12" s="11"/>
      <c r="E12" s="11">
        <v>18</v>
      </c>
      <c r="F12" s="24">
        <v>0.2652777777777778</v>
      </c>
      <c r="G12" s="22">
        <f t="shared" si="3"/>
        <v>90</v>
      </c>
      <c r="H12" s="12">
        <f t="shared" si="1"/>
        <v>18</v>
      </c>
      <c r="I12" s="25">
        <v>0</v>
      </c>
      <c r="K12" s="19">
        <f t="shared" si="2"/>
        <v>0.2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ht="14.25">
      <c r="A13" s="11">
        <v>139</v>
      </c>
      <c r="B13" s="11" t="s">
        <v>22</v>
      </c>
      <c r="C13" s="12">
        <v>4</v>
      </c>
      <c r="D13" s="11"/>
      <c r="E13" s="11">
        <v>16</v>
      </c>
      <c r="F13" s="24">
        <v>0.26944444444444443</v>
      </c>
      <c r="G13" s="22">
        <f t="shared" si="3"/>
        <v>90</v>
      </c>
      <c r="H13" s="12">
        <f t="shared" si="1"/>
        <v>16</v>
      </c>
      <c r="I13" s="25">
        <v>0</v>
      </c>
      <c r="K13" s="19">
        <f t="shared" si="2"/>
        <v>0.17777777777777778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ht="14.25">
      <c r="A14" s="11">
        <v>165</v>
      </c>
      <c r="B14" s="11" t="s">
        <v>22</v>
      </c>
      <c r="C14" s="12">
        <v>1</v>
      </c>
      <c r="D14" s="11"/>
      <c r="E14" s="11">
        <v>6</v>
      </c>
      <c r="F14" s="24">
        <v>0.26944444444444443</v>
      </c>
      <c r="G14" s="22">
        <f t="shared" si="3"/>
        <v>60</v>
      </c>
      <c r="H14" s="12">
        <f t="shared" si="1"/>
        <v>6</v>
      </c>
      <c r="I14" s="25">
        <v>0</v>
      </c>
      <c r="K14" s="19">
        <f t="shared" si="2"/>
        <v>0.1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ht="14.25">
      <c r="A15" s="11">
        <v>139</v>
      </c>
      <c r="B15" s="11" t="s">
        <v>22</v>
      </c>
      <c r="C15" s="12">
        <v>5</v>
      </c>
      <c r="D15" s="11"/>
      <c r="E15" s="11">
        <v>10</v>
      </c>
      <c r="F15" s="24">
        <v>0.2736111111111111</v>
      </c>
      <c r="G15" s="22">
        <f t="shared" si="3"/>
        <v>90</v>
      </c>
      <c r="H15" s="12">
        <f t="shared" si="1"/>
        <v>10</v>
      </c>
      <c r="I15" s="25">
        <v>0</v>
      </c>
      <c r="K15" s="19">
        <f t="shared" si="2"/>
        <v>0.1111111111111111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ht="14.25">
      <c r="A16" s="11">
        <v>165</v>
      </c>
      <c r="B16" s="11" t="s">
        <v>22</v>
      </c>
      <c r="C16" s="12">
        <v>3</v>
      </c>
      <c r="D16" s="11"/>
      <c r="E16" s="11">
        <v>18</v>
      </c>
      <c r="F16" s="24">
        <v>0.27638888888888885</v>
      </c>
      <c r="G16" s="22">
        <f t="shared" si="3"/>
        <v>60</v>
      </c>
      <c r="H16" s="12">
        <f t="shared" si="1"/>
        <v>18</v>
      </c>
      <c r="I16" s="25">
        <v>0</v>
      </c>
      <c r="K16" s="19">
        <f t="shared" si="2"/>
        <v>0.3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4.25">
      <c r="A17" s="11">
        <v>139</v>
      </c>
      <c r="B17" s="11" t="s">
        <v>22</v>
      </c>
      <c r="C17" s="12">
        <v>5</v>
      </c>
      <c r="D17" s="11"/>
      <c r="E17" s="11">
        <v>6</v>
      </c>
      <c r="F17" s="24">
        <v>0.2777777777777778</v>
      </c>
      <c r="G17" s="22">
        <f t="shared" si="3"/>
        <v>90</v>
      </c>
      <c r="H17" s="12">
        <f t="shared" si="1"/>
        <v>6</v>
      </c>
      <c r="I17" s="25">
        <v>0</v>
      </c>
      <c r="K17" s="19">
        <f t="shared" si="2"/>
        <v>0.06666666666666667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4.25">
      <c r="A18" s="11">
        <v>139</v>
      </c>
      <c r="B18" s="11" t="s">
        <v>22</v>
      </c>
      <c r="C18" s="12">
        <v>5</v>
      </c>
      <c r="D18" s="11"/>
      <c r="E18" s="11">
        <v>13</v>
      </c>
      <c r="F18" s="24">
        <v>0.28194444444444444</v>
      </c>
      <c r="G18" s="22">
        <f t="shared" si="3"/>
        <v>90</v>
      </c>
      <c r="H18" s="12">
        <f t="shared" si="1"/>
        <v>13</v>
      </c>
      <c r="I18" s="25">
        <v>0</v>
      </c>
      <c r="K18" s="19">
        <f t="shared" si="2"/>
        <v>0.14444444444444443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4.25">
      <c r="A19" s="11">
        <v>165</v>
      </c>
      <c r="B19" s="11" t="s">
        <v>22</v>
      </c>
      <c r="C19" s="12">
        <v>1</v>
      </c>
      <c r="D19" s="11"/>
      <c r="E19" s="11">
        <v>18</v>
      </c>
      <c r="F19" s="24">
        <v>0.2833333333333333</v>
      </c>
      <c r="G19" s="22">
        <f t="shared" si="3"/>
        <v>60</v>
      </c>
      <c r="H19" s="12">
        <f t="shared" si="1"/>
        <v>18</v>
      </c>
      <c r="I19" s="25">
        <v>0</v>
      </c>
      <c r="K19" s="19">
        <f t="shared" si="2"/>
        <v>0.3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4.25">
      <c r="A20" s="11">
        <v>139</v>
      </c>
      <c r="B20" s="11" t="s">
        <v>22</v>
      </c>
      <c r="C20" s="12">
        <v>5</v>
      </c>
      <c r="D20" s="11"/>
      <c r="E20" s="11">
        <v>12</v>
      </c>
      <c r="F20" s="24">
        <v>0.28611111111111115</v>
      </c>
      <c r="G20" s="22">
        <f t="shared" si="3"/>
        <v>90</v>
      </c>
      <c r="H20" s="12">
        <f t="shared" si="1"/>
        <v>12</v>
      </c>
      <c r="I20" s="25">
        <v>0</v>
      </c>
      <c r="K20" s="19">
        <f t="shared" si="2"/>
        <v>0.13333333333333333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4.25">
      <c r="A21" s="11">
        <v>139</v>
      </c>
      <c r="B21" s="11" t="s">
        <v>22</v>
      </c>
      <c r="C21" s="12">
        <v>5</v>
      </c>
      <c r="D21" s="11"/>
      <c r="E21" s="11">
        <v>23</v>
      </c>
      <c r="F21" s="24">
        <v>0.2902777777777778</v>
      </c>
      <c r="G21" s="22">
        <f t="shared" si="3"/>
        <v>90</v>
      </c>
      <c r="H21" s="12">
        <f t="shared" si="1"/>
        <v>23</v>
      </c>
      <c r="I21" s="25">
        <v>0</v>
      </c>
      <c r="K21" s="19">
        <f t="shared" si="2"/>
        <v>0.25555555555555554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4.25">
      <c r="A22" s="11">
        <v>165</v>
      </c>
      <c r="B22" s="11" t="s">
        <v>22</v>
      </c>
      <c r="C22" s="12">
        <v>3</v>
      </c>
      <c r="D22" s="11"/>
      <c r="E22" s="11">
        <v>11</v>
      </c>
      <c r="F22" s="24">
        <v>0.29097222222222224</v>
      </c>
      <c r="G22" s="22">
        <f t="shared" si="3"/>
        <v>60</v>
      </c>
      <c r="H22" s="12">
        <f t="shared" si="1"/>
        <v>11</v>
      </c>
      <c r="I22" s="25">
        <v>1</v>
      </c>
      <c r="K22" s="19">
        <f t="shared" si="2"/>
        <v>0.18333333333333332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4.25">
      <c r="A23" s="11">
        <v>139</v>
      </c>
      <c r="B23" s="11" t="s">
        <v>22</v>
      </c>
      <c r="C23" s="12">
        <v>4</v>
      </c>
      <c r="D23" s="11"/>
      <c r="E23" s="11">
        <v>24</v>
      </c>
      <c r="F23" s="24">
        <v>0.29444444444444445</v>
      </c>
      <c r="G23" s="22">
        <f t="shared" si="3"/>
        <v>90</v>
      </c>
      <c r="H23" s="12">
        <f t="shared" si="1"/>
        <v>24</v>
      </c>
      <c r="I23" s="25">
        <v>0</v>
      </c>
      <c r="K23" s="19">
        <f t="shared" si="2"/>
        <v>0.26666666666666666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4.25">
      <c r="A24" s="11">
        <v>165</v>
      </c>
      <c r="B24" s="11" t="s">
        <v>22</v>
      </c>
      <c r="C24" s="12">
        <v>3</v>
      </c>
      <c r="D24" s="11"/>
      <c r="E24" s="11">
        <v>31</v>
      </c>
      <c r="F24" s="24">
        <v>0.29791666666666666</v>
      </c>
      <c r="G24" s="22">
        <f t="shared" si="3"/>
        <v>60</v>
      </c>
      <c r="H24" s="12">
        <f t="shared" si="1"/>
        <v>31</v>
      </c>
      <c r="I24" s="25">
        <v>1</v>
      </c>
      <c r="K24" s="19">
        <f t="shared" si="2"/>
        <v>0.5166666666666667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ht="14.25">
      <c r="A25" s="11">
        <v>139</v>
      </c>
      <c r="B25" s="11" t="s">
        <v>22</v>
      </c>
      <c r="C25" s="12">
        <v>4</v>
      </c>
      <c r="D25" s="11"/>
      <c r="E25" s="11">
        <v>25</v>
      </c>
      <c r="F25" s="24">
        <v>0.29791666666666666</v>
      </c>
      <c r="G25" s="22">
        <f t="shared" si="3"/>
        <v>90</v>
      </c>
      <c r="H25" s="12">
        <f t="shared" si="1"/>
        <v>25</v>
      </c>
      <c r="I25" s="25">
        <v>-1</v>
      </c>
      <c r="K25" s="19">
        <f t="shared" si="2"/>
        <v>0.2777777777777778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ht="14.25">
      <c r="A26" s="11">
        <v>139</v>
      </c>
      <c r="B26" s="11" t="s">
        <v>22</v>
      </c>
      <c r="C26" s="12">
        <v>5</v>
      </c>
      <c r="D26" s="11"/>
      <c r="E26" s="11">
        <v>26</v>
      </c>
      <c r="F26" s="24">
        <v>0.30277777777777776</v>
      </c>
      <c r="G26" s="22">
        <f t="shared" si="3"/>
        <v>90</v>
      </c>
      <c r="H26" s="12">
        <f t="shared" si="1"/>
        <v>26</v>
      </c>
      <c r="I26" s="25">
        <v>0</v>
      </c>
      <c r="K26" s="19">
        <f t="shared" si="2"/>
        <v>0.28888888888888886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4.25">
      <c r="A27" s="11">
        <v>165</v>
      </c>
      <c r="B27" s="11" t="s">
        <v>22</v>
      </c>
      <c r="C27" s="12">
        <v>1</v>
      </c>
      <c r="D27" s="11"/>
      <c r="E27" s="11">
        <v>25</v>
      </c>
      <c r="F27" s="24">
        <v>0.3048611111111111</v>
      </c>
      <c r="G27" s="22">
        <f t="shared" si="3"/>
        <v>60</v>
      </c>
      <c r="H27" s="12">
        <f t="shared" si="1"/>
        <v>25</v>
      </c>
      <c r="I27" s="25">
        <v>1</v>
      </c>
      <c r="K27" s="19">
        <f t="shared" si="2"/>
        <v>0.4166666666666667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4.25">
      <c r="A28" s="11">
        <v>139</v>
      </c>
      <c r="B28" s="11" t="s">
        <v>22</v>
      </c>
      <c r="C28" s="12">
        <v>5</v>
      </c>
      <c r="D28" s="11"/>
      <c r="E28" s="11">
        <v>27</v>
      </c>
      <c r="F28" s="24">
        <v>0.3069444444444444</v>
      </c>
      <c r="G28" s="22">
        <f t="shared" si="3"/>
        <v>90</v>
      </c>
      <c r="H28" s="12">
        <f t="shared" si="1"/>
        <v>27</v>
      </c>
      <c r="I28" s="25">
        <v>0</v>
      </c>
      <c r="K28" s="19">
        <f t="shared" si="2"/>
        <v>0.3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4.25">
      <c r="A29" s="11">
        <v>139</v>
      </c>
      <c r="B29" s="11" t="s">
        <v>22</v>
      </c>
      <c r="C29" s="12">
        <v>5</v>
      </c>
      <c r="D29" s="11"/>
      <c r="E29" s="11">
        <v>42</v>
      </c>
      <c r="F29" s="24">
        <v>0.3111111111111111</v>
      </c>
      <c r="G29" s="22">
        <f t="shared" si="3"/>
        <v>90</v>
      </c>
      <c r="H29" s="12">
        <f t="shared" si="1"/>
        <v>42</v>
      </c>
      <c r="I29" s="25">
        <v>0</v>
      </c>
      <c r="K29" s="19">
        <f t="shared" si="2"/>
        <v>0.4666666666666667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14.25">
      <c r="A30" s="11">
        <v>165</v>
      </c>
      <c r="B30" s="11" t="s">
        <v>22</v>
      </c>
      <c r="C30" s="12">
        <v>1</v>
      </c>
      <c r="D30" s="11"/>
      <c r="E30" s="11">
        <v>34</v>
      </c>
      <c r="F30" s="24">
        <v>0.31180555555555556</v>
      </c>
      <c r="G30" s="22">
        <f t="shared" si="3"/>
        <v>60</v>
      </c>
      <c r="H30" s="12">
        <f t="shared" si="1"/>
        <v>34</v>
      </c>
      <c r="I30" s="25">
        <v>1</v>
      </c>
      <c r="K30" s="19">
        <f t="shared" si="2"/>
        <v>0.5666666666666667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ht="14.25">
      <c r="A31" s="11">
        <v>139</v>
      </c>
      <c r="B31" s="11" t="s">
        <v>22</v>
      </c>
      <c r="C31" s="12">
        <v>5</v>
      </c>
      <c r="D31" s="11"/>
      <c r="E31" s="11">
        <v>31</v>
      </c>
      <c r="F31" s="24">
        <v>0.3159722222222222</v>
      </c>
      <c r="G31" s="22">
        <f t="shared" si="3"/>
        <v>90</v>
      </c>
      <c r="H31" s="12">
        <f t="shared" si="1"/>
        <v>31</v>
      </c>
      <c r="I31" s="25">
        <v>1</v>
      </c>
      <c r="K31" s="19">
        <f t="shared" si="2"/>
        <v>0.34444444444444444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4.25">
      <c r="A32" s="11">
        <v>165</v>
      </c>
      <c r="B32" s="11" t="s">
        <v>22</v>
      </c>
      <c r="C32" s="12">
        <v>1</v>
      </c>
      <c r="D32" s="11"/>
      <c r="E32" s="11">
        <v>28</v>
      </c>
      <c r="F32" s="24">
        <v>0.32083333333333336</v>
      </c>
      <c r="G32" s="22">
        <f t="shared" si="3"/>
        <v>60</v>
      </c>
      <c r="H32" s="12">
        <f t="shared" si="1"/>
        <v>28</v>
      </c>
      <c r="I32" s="25">
        <v>4</v>
      </c>
      <c r="K32" s="19">
        <f t="shared" si="2"/>
        <v>0.4666666666666667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4.25">
      <c r="A33" s="11">
        <v>139</v>
      </c>
      <c r="B33" s="11" t="s">
        <v>22</v>
      </c>
      <c r="C33" s="12">
        <v>4</v>
      </c>
      <c r="D33" s="11"/>
      <c r="E33" s="11">
        <v>34</v>
      </c>
      <c r="F33" s="24">
        <v>0.3215277777777778</v>
      </c>
      <c r="G33" s="22">
        <f t="shared" si="3"/>
        <v>90</v>
      </c>
      <c r="H33" s="12">
        <f t="shared" si="1"/>
        <v>34</v>
      </c>
      <c r="I33" s="25">
        <v>3</v>
      </c>
      <c r="K33" s="19">
        <f t="shared" si="2"/>
        <v>0.37777777777777777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4.25">
      <c r="A34" s="11">
        <v>139</v>
      </c>
      <c r="B34" s="11" t="s">
        <v>22</v>
      </c>
      <c r="C34" s="12">
        <v>5</v>
      </c>
      <c r="D34" s="11"/>
      <c r="E34" s="11">
        <v>14</v>
      </c>
      <c r="F34" s="24">
        <v>0.325</v>
      </c>
      <c r="G34" s="22">
        <f t="shared" si="3"/>
        <v>90</v>
      </c>
      <c r="H34" s="12">
        <f t="shared" si="1"/>
        <v>14</v>
      </c>
      <c r="I34" s="25">
        <v>1</v>
      </c>
      <c r="K34" s="19">
        <f t="shared" si="2"/>
        <v>0.15555555555555556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4.25">
      <c r="A35" s="11">
        <v>165</v>
      </c>
      <c r="B35" s="11" t="s">
        <v>22</v>
      </c>
      <c r="C35" s="12">
        <v>3</v>
      </c>
      <c r="D35" s="11"/>
      <c r="E35" s="11">
        <v>18</v>
      </c>
      <c r="F35" s="24">
        <v>0.3298611111111111</v>
      </c>
      <c r="G35" s="22">
        <f t="shared" si="3"/>
        <v>60</v>
      </c>
      <c r="H35" s="12">
        <f t="shared" si="1"/>
        <v>18</v>
      </c>
      <c r="I35" s="25">
        <v>7</v>
      </c>
      <c r="K35" s="19">
        <f t="shared" si="2"/>
        <v>0.3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14.25">
      <c r="A36" s="11">
        <v>139</v>
      </c>
      <c r="B36" s="11" t="s">
        <v>22</v>
      </c>
      <c r="C36" s="12">
        <v>4</v>
      </c>
      <c r="D36" s="11"/>
      <c r="E36" s="11">
        <v>8</v>
      </c>
      <c r="F36" s="24">
        <v>0.33055555555555555</v>
      </c>
      <c r="G36" s="22">
        <f t="shared" si="3"/>
        <v>90</v>
      </c>
      <c r="H36" s="12">
        <f t="shared" si="1"/>
        <v>8</v>
      </c>
      <c r="I36" s="25">
        <v>2</v>
      </c>
      <c r="K36" s="19">
        <f t="shared" si="2"/>
        <v>0.08888888888888889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4.25">
      <c r="A37" s="11">
        <v>139</v>
      </c>
      <c r="B37" s="11" t="s">
        <v>22</v>
      </c>
      <c r="C37" s="12">
        <v>5</v>
      </c>
      <c r="D37" s="11"/>
      <c r="E37" s="11">
        <v>26</v>
      </c>
      <c r="F37" s="24">
        <v>0.3361111111111111</v>
      </c>
      <c r="G37" s="22">
        <f t="shared" si="3"/>
        <v>90</v>
      </c>
      <c r="H37" s="12">
        <f t="shared" si="1"/>
        <v>26</v>
      </c>
      <c r="I37" s="25">
        <v>3</v>
      </c>
      <c r="K37" s="19">
        <f t="shared" si="2"/>
        <v>0.28888888888888886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4.25">
      <c r="A38" s="11">
        <v>165</v>
      </c>
      <c r="B38" s="11" t="s">
        <v>22</v>
      </c>
      <c r="C38" s="12">
        <v>1</v>
      </c>
      <c r="D38" s="11"/>
      <c r="E38" s="11">
        <v>16</v>
      </c>
      <c r="F38" s="24">
        <v>0.3368055555555556</v>
      </c>
      <c r="G38" s="22">
        <f t="shared" si="3"/>
        <v>60</v>
      </c>
      <c r="H38" s="12">
        <f t="shared" si="1"/>
        <v>16</v>
      </c>
      <c r="I38" s="25">
        <v>5</v>
      </c>
      <c r="K38" s="19">
        <f t="shared" si="2"/>
        <v>0.26666666666666666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14.25">
      <c r="A39" s="11">
        <v>139</v>
      </c>
      <c r="B39" s="11" t="s">
        <v>22</v>
      </c>
      <c r="C39" s="12">
        <v>5</v>
      </c>
      <c r="D39" s="11"/>
      <c r="E39" s="11">
        <v>11</v>
      </c>
      <c r="F39" s="24">
        <v>0.34097222222222223</v>
      </c>
      <c r="G39" s="22">
        <f t="shared" si="3"/>
        <v>90</v>
      </c>
      <c r="H39" s="12">
        <f t="shared" si="1"/>
        <v>11</v>
      </c>
      <c r="I39" s="25">
        <v>3</v>
      </c>
      <c r="K39" s="19">
        <f t="shared" si="2"/>
        <v>0.12222222222222222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4.25">
      <c r="A40" s="11">
        <v>139</v>
      </c>
      <c r="B40" s="11" t="s">
        <v>22</v>
      </c>
      <c r="C40" s="12">
        <v>5</v>
      </c>
      <c r="D40" s="11"/>
      <c r="E40" s="11">
        <v>9</v>
      </c>
      <c r="F40" s="24">
        <v>0.3451388888888889</v>
      </c>
      <c r="G40" s="22">
        <f t="shared" si="3"/>
        <v>90</v>
      </c>
      <c r="H40" s="12">
        <f t="shared" si="1"/>
        <v>9</v>
      </c>
      <c r="I40" s="25">
        <v>1</v>
      </c>
      <c r="K40" s="19">
        <f t="shared" si="2"/>
        <v>0.1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4.25">
      <c r="A41" s="11">
        <v>165</v>
      </c>
      <c r="B41" s="11" t="s">
        <v>22</v>
      </c>
      <c r="C41" s="12">
        <v>1</v>
      </c>
      <c r="D41" s="11"/>
      <c r="E41" s="11">
        <v>15</v>
      </c>
      <c r="F41" s="24">
        <v>0.3451388888888889</v>
      </c>
      <c r="G41" s="22">
        <f t="shared" si="3"/>
        <v>60</v>
      </c>
      <c r="H41" s="12">
        <f aca="true" t="shared" si="4" ref="H41:H72">MAX(D41,E41)</f>
        <v>15</v>
      </c>
      <c r="I41" s="25">
        <v>4</v>
      </c>
      <c r="K41" s="19">
        <f t="shared" si="2"/>
        <v>0.25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4.25">
      <c r="A42" s="11">
        <v>139</v>
      </c>
      <c r="B42" s="11" t="s">
        <v>22</v>
      </c>
      <c r="C42" s="12">
        <v>5</v>
      </c>
      <c r="D42" s="11"/>
      <c r="E42" s="11">
        <v>32</v>
      </c>
      <c r="F42" s="24">
        <v>0.3520833333333333</v>
      </c>
      <c r="G42" s="22">
        <f t="shared" si="3"/>
        <v>90</v>
      </c>
      <c r="H42" s="12">
        <f t="shared" si="4"/>
        <v>32</v>
      </c>
      <c r="I42" s="25">
        <v>3</v>
      </c>
      <c r="K42" s="19">
        <f aca="true" t="shared" si="5" ref="K42:K73">H42/G42</f>
        <v>0.35555555555555557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4.25">
      <c r="A43" s="11">
        <v>165</v>
      </c>
      <c r="B43" s="11" t="s">
        <v>22</v>
      </c>
      <c r="C43" s="12">
        <v>3</v>
      </c>
      <c r="D43" s="11"/>
      <c r="E43" s="11">
        <v>17</v>
      </c>
      <c r="F43" s="24">
        <v>0.3548611111111111</v>
      </c>
      <c r="G43" s="22">
        <f t="shared" si="3"/>
        <v>60</v>
      </c>
      <c r="H43" s="12">
        <f t="shared" si="4"/>
        <v>17</v>
      </c>
      <c r="I43" s="25">
        <v>3</v>
      </c>
      <c r="K43" s="19">
        <f t="shared" si="5"/>
        <v>0.2833333333333333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4.25">
      <c r="A44" s="11">
        <v>139</v>
      </c>
      <c r="B44" s="11" t="s">
        <v>22</v>
      </c>
      <c r="C44" s="12">
        <v>5</v>
      </c>
      <c r="D44" s="11"/>
      <c r="E44" s="11">
        <v>28</v>
      </c>
      <c r="F44" s="24">
        <v>0.35833333333333334</v>
      </c>
      <c r="G44" s="22">
        <f t="shared" si="3"/>
        <v>90</v>
      </c>
      <c r="H44" s="12">
        <f t="shared" si="4"/>
        <v>28</v>
      </c>
      <c r="I44" s="25">
        <v>2</v>
      </c>
      <c r="K44" s="19">
        <f t="shared" si="5"/>
        <v>0.3111111111111111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4.25">
      <c r="A45" s="11">
        <v>165</v>
      </c>
      <c r="B45" s="11" t="s">
        <v>22</v>
      </c>
      <c r="C45" s="12">
        <v>1</v>
      </c>
      <c r="D45" s="11"/>
      <c r="E45" s="11">
        <v>16</v>
      </c>
      <c r="F45" s="24">
        <v>0.3638888888888889</v>
      </c>
      <c r="G45" s="22">
        <f t="shared" si="3"/>
        <v>60</v>
      </c>
      <c r="H45" s="12">
        <f t="shared" si="4"/>
        <v>16</v>
      </c>
      <c r="I45" s="25">
        <v>1</v>
      </c>
      <c r="K45" s="19">
        <f t="shared" si="5"/>
        <v>0.26666666666666666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4.25">
      <c r="A46" s="11">
        <v>139</v>
      </c>
      <c r="B46" s="11" t="s">
        <v>22</v>
      </c>
      <c r="C46" s="12">
        <v>4</v>
      </c>
      <c r="D46" s="11"/>
      <c r="E46" s="11">
        <v>14</v>
      </c>
      <c r="F46" s="24">
        <v>0.3638888888888889</v>
      </c>
      <c r="G46" s="22">
        <f t="shared" si="3"/>
        <v>90</v>
      </c>
      <c r="H46" s="12">
        <f t="shared" si="4"/>
        <v>14</v>
      </c>
      <c r="I46" s="25">
        <v>0</v>
      </c>
      <c r="K46" s="19">
        <f t="shared" si="5"/>
        <v>0.15555555555555556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4.25">
      <c r="A47" s="11">
        <v>139</v>
      </c>
      <c r="B47" s="11" t="s">
        <v>22</v>
      </c>
      <c r="C47" s="12">
        <v>4</v>
      </c>
      <c r="D47" s="11"/>
      <c r="E47" s="11">
        <v>10</v>
      </c>
      <c r="F47" s="24">
        <v>0.37083333333333335</v>
      </c>
      <c r="G47" s="22">
        <f t="shared" si="3"/>
        <v>90</v>
      </c>
      <c r="H47" s="12">
        <f t="shared" si="4"/>
        <v>10</v>
      </c>
      <c r="I47" s="25">
        <v>0</v>
      </c>
      <c r="K47" s="19">
        <f t="shared" si="5"/>
        <v>0.1111111111111111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4.25">
      <c r="A48" s="11">
        <v>165</v>
      </c>
      <c r="B48" s="11" t="s">
        <v>22</v>
      </c>
      <c r="C48" s="12">
        <v>3</v>
      </c>
      <c r="D48" s="11"/>
      <c r="E48" s="11">
        <v>20</v>
      </c>
      <c r="F48" s="24">
        <v>0.3736111111111111</v>
      </c>
      <c r="G48" s="22">
        <f t="shared" si="3"/>
        <v>60</v>
      </c>
      <c r="H48" s="12">
        <f t="shared" si="4"/>
        <v>20</v>
      </c>
      <c r="I48" s="25">
        <v>0</v>
      </c>
      <c r="K48" s="19">
        <f t="shared" si="5"/>
        <v>0.3333333333333333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4.25">
      <c r="A49" s="11">
        <v>139</v>
      </c>
      <c r="B49" s="11" t="s">
        <v>22</v>
      </c>
      <c r="C49" s="12">
        <v>5</v>
      </c>
      <c r="D49" s="11"/>
      <c r="E49" s="11">
        <v>14</v>
      </c>
      <c r="F49" s="24">
        <v>0.37916666666666665</v>
      </c>
      <c r="G49" s="22">
        <f t="shared" si="3"/>
        <v>90</v>
      </c>
      <c r="H49" s="12">
        <f t="shared" si="4"/>
        <v>14</v>
      </c>
      <c r="I49" s="25">
        <v>0</v>
      </c>
      <c r="K49" s="19">
        <f t="shared" si="5"/>
        <v>0.15555555555555556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4.25">
      <c r="A50" s="11">
        <v>165</v>
      </c>
      <c r="B50" s="11" t="s">
        <v>22</v>
      </c>
      <c r="C50" s="12">
        <v>1</v>
      </c>
      <c r="D50" s="11"/>
      <c r="E50" s="11">
        <v>27</v>
      </c>
      <c r="F50" s="24">
        <v>0.3847222222222222</v>
      </c>
      <c r="G50" s="22">
        <f t="shared" si="3"/>
        <v>60</v>
      </c>
      <c r="H50" s="12">
        <f t="shared" si="4"/>
        <v>27</v>
      </c>
      <c r="I50" s="25">
        <v>1</v>
      </c>
      <c r="K50" s="19">
        <f t="shared" si="5"/>
        <v>0.45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ht="14.25">
      <c r="A51" s="11">
        <v>139</v>
      </c>
      <c r="B51" s="11" t="s">
        <v>22</v>
      </c>
      <c r="C51" s="12">
        <v>5</v>
      </c>
      <c r="D51" s="11"/>
      <c r="E51" s="11">
        <v>14</v>
      </c>
      <c r="F51" s="24">
        <v>0.3902777777777778</v>
      </c>
      <c r="G51" s="22">
        <f t="shared" si="3"/>
        <v>90</v>
      </c>
      <c r="H51" s="12">
        <f t="shared" si="4"/>
        <v>14</v>
      </c>
      <c r="I51" s="25">
        <v>1</v>
      </c>
      <c r="K51" s="19">
        <f t="shared" si="5"/>
        <v>0.15555555555555556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ht="14.25">
      <c r="A52" s="11">
        <v>165</v>
      </c>
      <c r="B52" s="11" t="s">
        <v>22</v>
      </c>
      <c r="C52" s="12">
        <v>3</v>
      </c>
      <c r="D52" s="11"/>
      <c r="E52" s="11">
        <v>19</v>
      </c>
      <c r="F52" s="24">
        <v>0.3951388888888889</v>
      </c>
      <c r="G52" s="22">
        <f t="shared" si="3"/>
        <v>60</v>
      </c>
      <c r="H52" s="12">
        <f t="shared" si="4"/>
        <v>19</v>
      </c>
      <c r="I52" s="25">
        <v>1</v>
      </c>
      <c r="K52" s="19">
        <f t="shared" si="5"/>
        <v>0.31666666666666665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4.25">
      <c r="A53" s="11">
        <v>139</v>
      </c>
      <c r="B53" s="11" t="s">
        <v>22</v>
      </c>
      <c r="C53" s="12">
        <v>5</v>
      </c>
      <c r="D53" s="11"/>
      <c r="E53" s="11">
        <v>7</v>
      </c>
      <c r="F53" s="24">
        <v>0.4</v>
      </c>
      <c r="G53" s="22">
        <f t="shared" si="3"/>
        <v>90</v>
      </c>
      <c r="H53" s="12">
        <f t="shared" si="4"/>
        <v>7</v>
      </c>
      <c r="I53" s="25">
        <v>0</v>
      </c>
      <c r="K53" s="19">
        <f t="shared" si="5"/>
        <v>0.07777777777777778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4.25">
      <c r="A54" s="11">
        <v>165</v>
      </c>
      <c r="B54" s="11" t="s">
        <v>22</v>
      </c>
      <c r="C54" s="12">
        <v>1</v>
      </c>
      <c r="D54" s="11"/>
      <c r="E54" s="11">
        <v>12</v>
      </c>
      <c r="F54" s="24">
        <v>0.4055555555555555</v>
      </c>
      <c r="G54" s="22">
        <f t="shared" si="3"/>
        <v>60</v>
      </c>
      <c r="H54" s="12">
        <f t="shared" si="4"/>
        <v>12</v>
      </c>
      <c r="I54" s="25">
        <v>1</v>
      </c>
      <c r="K54" s="19">
        <f t="shared" si="5"/>
        <v>0.2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4.25">
      <c r="A55" s="11">
        <v>139</v>
      </c>
      <c r="B55" s="11" t="s">
        <v>22</v>
      </c>
      <c r="C55" s="12">
        <v>5</v>
      </c>
      <c r="D55" s="11"/>
      <c r="E55" s="11">
        <v>5</v>
      </c>
      <c r="F55" s="24">
        <v>0.41041666666666665</v>
      </c>
      <c r="G55" s="22">
        <f t="shared" si="3"/>
        <v>90</v>
      </c>
      <c r="H55" s="12">
        <f t="shared" si="4"/>
        <v>5</v>
      </c>
      <c r="I55" s="25">
        <v>0</v>
      </c>
      <c r="K55" s="19">
        <f t="shared" si="5"/>
        <v>0.05555555555555555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4.25">
      <c r="A56" s="11">
        <v>165</v>
      </c>
      <c r="B56" s="11" t="s">
        <v>22</v>
      </c>
      <c r="C56" s="12">
        <v>1</v>
      </c>
      <c r="D56" s="11"/>
      <c r="E56" s="11">
        <v>20</v>
      </c>
      <c r="F56" s="24">
        <v>0.4159722222222222</v>
      </c>
      <c r="G56" s="22">
        <f t="shared" si="3"/>
        <v>60</v>
      </c>
      <c r="H56" s="12">
        <f t="shared" si="4"/>
        <v>20</v>
      </c>
      <c r="I56" s="25">
        <v>1</v>
      </c>
      <c r="K56" s="19">
        <f t="shared" si="5"/>
        <v>0.3333333333333333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4.25">
      <c r="A57" s="11">
        <v>139</v>
      </c>
      <c r="B57" s="11" t="s">
        <v>22</v>
      </c>
      <c r="C57" s="12">
        <v>5</v>
      </c>
      <c r="D57" s="11"/>
      <c r="E57" s="11">
        <v>6</v>
      </c>
      <c r="F57" s="24">
        <v>0.4201388888888889</v>
      </c>
      <c r="G57" s="22">
        <f t="shared" si="3"/>
        <v>90</v>
      </c>
      <c r="H57" s="12">
        <f t="shared" si="4"/>
        <v>6</v>
      </c>
      <c r="I57" s="25">
        <v>-1</v>
      </c>
      <c r="K57" s="19">
        <f t="shared" si="5"/>
        <v>0.06666666666666667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4.25">
      <c r="A58" s="11">
        <v>165</v>
      </c>
      <c r="B58" s="11" t="s">
        <v>22</v>
      </c>
      <c r="C58" s="12">
        <v>1</v>
      </c>
      <c r="D58" s="11"/>
      <c r="E58" s="11">
        <v>13</v>
      </c>
      <c r="F58" s="24">
        <v>0.42569444444444443</v>
      </c>
      <c r="G58" s="22">
        <f t="shared" si="3"/>
        <v>60</v>
      </c>
      <c r="H58" s="12">
        <f t="shared" si="4"/>
        <v>13</v>
      </c>
      <c r="I58" s="25">
        <v>0</v>
      </c>
      <c r="K58" s="19">
        <f t="shared" si="5"/>
        <v>0.21666666666666667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ht="14.25">
      <c r="A59" s="11">
        <v>139</v>
      </c>
      <c r="B59" s="11" t="s">
        <v>22</v>
      </c>
      <c r="C59" s="12">
        <v>5</v>
      </c>
      <c r="D59" s="11"/>
      <c r="E59" s="11">
        <v>18</v>
      </c>
      <c r="F59" s="24">
        <v>0.43125</v>
      </c>
      <c r="G59" s="22">
        <f t="shared" si="3"/>
        <v>90</v>
      </c>
      <c r="H59" s="12">
        <f t="shared" si="4"/>
        <v>18</v>
      </c>
      <c r="I59" s="25">
        <v>0</v>
      </c>
      <c r="K59" s="19">
        <f t="shared" si="5"/>
        <v>0.2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ht="14.25">
      <c r="A60" s="11">
        <v>165</v>
      </c>
      <c r="B60" s="11" t="s">
        <v>22</v>
      </c>
      <c r="C60" s="12">
        <v>1</v>
      </c>
      <c r="D60" s="11"/>
      <c r="E60" s="11">
        <v>15</v>
      </c>
      <c r="F60" s="24">
        <v>0.4361111111111111</v>
      </c>
      <c r="G60" s="22">
        <f t="shared" si="3"/>
        <v>60</v>
      </c>
      <c r="H60" s="12">
        <f t="shared" si="4"/>
        <v>15</v>
      </c>
      <c r="I60" s="25">
        <v>0</v>
      </c>
      <c r="K60" s="19">
        <f t="shared" si="5"/>
        <v>0.25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ht="14.25">
      <c r="A61" s="11">
        <v>139</v>
      </c>
      <c r="B61" s="11" t="s">
        <v>22</v>
      </c>
      <c r="C61" s="12">
        <v>5</v>
      </c>
      <c r="D61" s="11"/>
      <c r="E61" s="11">
        <v>11</v>
      </c>
      <c r="F61" s="24">
        <v>0.44166666666666665</v>
      </c>
      <c r="G61" s="22">
        <f t="shared" si="3"/>
        <v>90</v>
      </c>
      <c r="H61" s="12">
        <f t="shared" si="4"/>
        <v>11</v>
      </c>
      <c r="I61" s="25">
        <v>0</v>
      </c>
      <c r="K61" s="19">
        <f t="shared" si="5"/>
        <v>0.12222222222222222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ht="14.25">
      <c r="A62" s="11">
        <v>165</v>
      </c>
      <c r="B62" s="11" t="s">
        <v>22</v>
      </c>
      <c r="C62" s="12">
        <v>1</v>
      </c>
      <c r="D62" s="11"/>
      <c r="E62" s="11">
        <v>5</v>
      </c>
      <c r="F62" s="24">
        <v>0.4465277777777778</v>
      </c>
      <c r="G62" s="22">
        <f t="shared" si="3"/>
        <v>60</v>
      </c>
      <c r="H62" s="12">
        <f t="shared" si="4"/>
        <v>5</v>
      </c>
      <c r="I62" s="25">
        <v>0</v>
      </c>
      <c r="K62" s="19">
        <f t="shared" si="5"/>
        <v>0.08333333333333333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ht="14.25">
      <c r="A63" s="11">
        <v>139</v>
      </c>
      <c r="B63" s="11" t="s">
        <v>22</v>
      </c>
      <c r="C63" s="12">
        <v>5</v>
      </c>
      <c r="D63" s="11"/>
      <c r="E63" s="11">
        <v>12</v>
      </c>
      <c r="F63" s="24">
        <v>0.4513888888888889</v>
      </c>
      <c r="G63" s="22">
        <f t="shared" si="3"/>
        <v>90</v>
      </c>
      <c r="H63" s="12">
        <f t="shared" si="4"/>
        <v>12</v>
      </c>
      <c r="I63" s="25">
        <v>-1</v>
      </c>
      <c r="K63" s="19">
        <f t="shared" si="5"/>
        <v>0.13333333333333333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ht="14.25">
      <c r="A64" s="11">
        <v>165</v>
      </c>
      <c r="B64" s="11" t="s">
        <v>22</v>
      </c>
      <c r="C64" s="12">
        <v>1</v>
      </c>
      <c r="D64" s="11"/>
      <c r="E64" s="11">
        <v>10</v>
      </c>
      <c r="F64" s="24">
        <v>0.45694444444444443</v>
      </c>
      <c r="G64" s="22">
        <f t="shared" si="3"/>
        <v>60</v>
      </c>
      <c r="H64" s="12">
        <f t="shared" si="4"/>
        <v>10</v>
      </c>
      <c r="I64" s="25">
        <v>0</v>
      </c>
      <c r="K64" s="19">
        <f t="shared" si="5"/>
        <v>0.16666666666666666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:41" ht="14.25">
      <c r="A65" s="11">
        <v>139</v>
      </c>
      <c r="B65" s="11" t="s">
        <v>22</v>
      </c>
      <c r="C65" s="12">
        <v>5</v>
      </c>
      <c r="D65" s="11"/>
      <c r="E65" s="11">
        <v>8</v>
      </c>
      <c r="F65" s="24">
        <v>0.4618055555555556</v>
      </c>
      <c r="G65" s="22">
        <f t="shared" si="3"/>
        <v>90</v>
      </c>
      <c r="H65" s="12">
        <f t="shared" si="4"/>
        <v>8</v>
      </c>
      <c r="I65" s="25">
        <v>-1</v>
      </c>
      <c r="K65" s="19">
        <f t="shared" si="5"/>
        <v>0.08888888888888889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41" ht="14.25">
      <c r="A66" s="11">
        <v>165</v>
      </c>
      <c r="B66" s="11" t="s">
        <v>22</v>
      </c>
      <c r="C66" s="12">
        <v>3</v>
      </c>
      <c r="D66" s="11"/>
      <c r="E66" s="11">
        <v>6</v>
      </c>
      <c r="F66" s="24">
        <v>0.4673611111111111</v>
      </c>
      <c r="G66" s="22">
        <f t="shared" si="3"/>
        <v>60</v>
      </c>
      <c r="H66" s="12">
        <f t="shared" si="4"/>
        <v>6</v>
      </c>
      <c r="I66" s="25">
        <v>0</v>
      </c>
      <c r="K66" s="19">
        <f t="shared" si="5"/>
        <v>0.1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:41" ht="14.25">
      <c r="A67" s="11">
        <v>139</v>
      </c>
      <c r="B67" s="11" t="s">
        <v>22</v>
      </c>
      <c r="C67" s="12">
        <v>5</v>
      </c>
      <c r="D67" s="11"/>
      <c r="E67" s="11">
        <v>11</v>
      </c>
      <c r="F67" s="24">
        <v>0.47291666666666665</v>
      </c>
      <c r="G67" s="22">
        <f t="shared" si="3"/>
        <v>90</v>
      </c>
      <c r="H67" s="12">
        <f t="shared" si="4"/>
        <v>11</v>
      </c>
      <c r="I67" s="25">
        <v>0</v>
      </c>
      <c r="K67" s="19">
        <f t="shared" si="5"/>
        <v>0.12222222222222222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:41" ht="14.25">
      <c r="A68" s="11">
        <v>165</v>
      </c>
      <c r="B68" s="11" t="s">
        <v>22</v>
      </c>
      <c r="C68" s="12">
        <v>1</v>
      </c>
      <c r="D68" s="11"/>
      <c r="E68" s="11">
        <v>5</v>
      </c>
      <c r="F68" s="24">
        <v>0.4770833333333333</v>
      </c>
      <c r="G68" s="22">
        <f t="shared" si="3"/>
        <v>60</v>
      </c>
      <c r="H68" s="12">
        <f t="shared" si="4"/>
        <v>5</v>
      </c>
      <c r="I68" s="25">
        <v>-1</v>
      </c>
      <c r="K68" s="19">
        <f t="shared" si="5"/>
        <v>0.08333333333333333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:41" ht="14.25">
      <c r="A69" s="11">
        <v>139</v>
      </c>
      <c r="B69" s="11" t="s">
        <v>22</v>
      </c>
      <c r="C69" s="12">
        <v>5</v>
      </c>
      <c r="D69" s="11"/>
      <c r="E69" s="11">
        <v>9</v>
      </c>
      <c r="F69" s="24">
        <v>0.4826388888888889</v>
      </c>
      <c r="G69" s="22">
        <f t="shared" si="3"/>
        <v>90</v>
      </c>
      <c r="H69" s="12">
        <f t="shared" si="4"/>
        <v>9</v>
      </c>
      <c r="I69" s="25">
        <v>-1</v>
      </c>
      <c r="K69" s="19">
        <f t="shared" si="5"/>
        <v>0.1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:41" ht="14.25">
      <c r="A70" s="11">
        <v>165</v>
      </c>
      <c r="B70" s="11" t="s">
        <v>22</v>
      </c>
      <c r="C70" s="12">
        <v>3</v>
      </c>
      <c r="D70" s="11"/>
      <c r="E70" s="11">
        <v>16</v>
      </c>
      <c r="F70" s="24">
        <v>0.4895833333333333</v>
      </c>
      <c r="G70" s="22">
        <f t="shared" si="3"/>
        <v>60</v>
      </c>
      <c r="H70" s="12">
        <f t="shared" si="4"/>
        <v>16</v>
      </c>
      <c r="I70" s="25">
        <v>2</v>
      </c>
      <c r="K70" s="19">
        <f t="shared" si="5"/>
        <v>0.26666666666666666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:41" ht="14.25">
      <c r="A71" s="11">
        <v>139</v>
      </c>
      <c r="B71" s="11" t="s">
        <v>22</v>
      </c>
      <c r="C71" s="12">
        <v>5</v>
      </c>
      <c r="D71" s="11"/>
      <c r="E71" s="11">
        <v>7</v>
      </c>
      <c r="F71" s="24">
        <v>0.49375</v>
      </c>
      <c r="G71" s="22">
        <f t="shared" si="3"/>
        <v>90</v>
      </c>
      <c r="H71" s="12">
        <f t="shared" si="4"/>
        <v>7</v>
      </c>
      <c r="I71" s="25">
        <v>0</v>
      </c>
      <c r="K71" s="19">
        <f t="shared" si="5"/>
        <v>0.07777777777777778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41" ht="14.25">
      <c r="A72" s="11">
        <v>165</v>
      </c>
      <c r="B72" s="11" t="s">
        <v>22</v>
      </c>
      <c r="C72" s="12">
        <v>1</v>
      </c>
      <c r="D72" s="11"/>
      <c r="E72" s="11">
        <v>10</v>
      </c>
      <c r="F72" s="24">
        <v>0.4986111111111111</v>
      </c>
      <c r="G72" s="22">
        <f t="shared" si="3"/>
        <v>60</v>
      </c>
      <c r="H72" s="12">
        <f t="shared" si="4"/>
        <v>10</v>
      </c>
      <c r="I72" s="25">
        <v>0</v>
      </c>
      <c r="K72" s="19">
        <f t="shared" si="5"/>
        <v>0.16666666666666666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41" ht="14.25">
      <c r="A73" s="11">
        <v>139</v>
      </c>
      <c r="B73" s="11" t="s">
        <v>22</v>
      </c>
      <c r="C73" s="12">
        <v>5</v>
      </c>
      <c r="D73" s="11"/>
      <c r="E73" s="11">
        <v>4</v>
      </c>
      <c r="F73" s="24">
        <v>0.5034722222222222</v>
      </c>
      <c r="G73" s="22">
        <f t="shared" si="3"/>
        <v>90</v>
      </c>
      <c r="H73" s="12">
        <f aca="true" t="shared" si="6" ref="H73:H82">MAX(D73,E73)</f>
        <v>4</v>
      </c>
      <c r="I73" s="25">
        <v>-1</v>
      </c>
      <c r="K73" s="19">
        <f t="shared" si="5"/>
        <v>0.044444444444444446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41" ht="14.25">
      <c r="A74" s="11">
        <v>165</v>
      </c>
      <c r="B74" s="11" t="s">
        <v>22</v>
      </c>
      <c r="C74" s="12">
        <v>1</v>
      </c>
      <c r="D74" s="11"/>
      <c r="E74" s="11">
        <v>14</v>
      </c>
      <c r="F74" s="24">
        <v>0.5097222222222222</v>
      </c>
      <c r="G74" s="22">
        <f t="shared" si="3"/>
        <v>60</v>
      </c>
      <c r="H74" s="12">
        <f t="shared" si="6"/>
        <v>14</v>
      </c>
      <c r="I74" s="25">
        <v>1</v>
      </c>
      <c r="K74" s="19">
        <f aca="true" t="shared" si="7" ref="K74:K79">H74/G74</f>
        <v>0.23333333333333334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ht="14.25">
      <c r="A75" s="11">
        <v>139</v>
      </c>
      <c r="B75" s="11" t="s">
        <v>22</v>
      </c>
      <c r="C75" s="12">
        <v>5</v>
      </c>
      <c r="D75" s="11"/>
      <c r="E75" s="11">
        <v>9</v>
      </c>
      <c r="F75" s="24">
        <v>0.5145833333333333</v>
      </c>
      <c r="G75" s="22">
        <f t="shared" si="3"/>
        <v>90</v>
      </c>
      <c r="H75" s="12">
        <f t="shared" si="6"/>
        <v>9</v>
      </c>
      <c r="I75" s="25">
        <v>0</v>
      </c>
      <c r="K75" s="19">
        <f t="shared" si="7"/>
        <v>0.1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ht="14.25">
      <c r="A76" s="11">
        <v>165</v>
      </c>
      <c r="B76" s="11" t="s">
        <v>22</v>
      </c>
      <c r="C76" s="12">
        <v>1</v>
      </c>
      <c r="D76" s="11"/>
      <c r="E76" s="11">
        <v>13</v>
      </c>
      <c r="F76" s="24">
        <v>0.5194444444444445</v>
      </c>
      <c r="G76" s="22">
        <f aca="true" t="shared" si="8" ref="G76:G82">IF(C76=1,60,IF(C76=4,90,IF(C76=5,90,IF(C76=6,30,60))))</f>
        <v>60</v>
      </c>
      <c r="H76" s="12">
        <f t="shared" si="6"/>
        <v>13</v>
      </c>
      <c r="I76" s="25">
        <v>0</v>
      </c>
      <c r="K76" s="19">
        <f t="shared" si="7"/>
        <v>0.21666666666666667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:41" ht="14.25">
      <c r="A77" s="11">
        <v>139</v>
      </c>
      <c r="B77" s="11" t="s">
        <v>22</v>
      </c>
      <c r="C77" s="12">
        <v>5</v>
      </c>
      <c r="D77" s="11"/>
      <c r="E77" s="11">
        <v>13</v>
      </c>
      <c r="F77" s="24">
        <v>0.525</v>
      </c>
      <c r="G77" s="22">
        <f t="shared" si="8"/>
        <v>90</v>
      </c>
      <c r="H77" s="12">
        <f t="shared" si="6"/>
        <v>13</v>
      </c>
      <c r="I77" s="25">
        <v>0</v>
      </c>
      <c r="K77" s="19">
        <f t="shared" si="7"/>
        <v>0.14444444444444443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ht="14.25">
      <c r="A78" s="11">
        <v>165</v>
      </c>
      <c r="B78" s="11" t="s">
        <v>22</v>
      </c>
      <c r="C78" s="12">
        <v>1</v>
      </c>
      <c r="D78" s="11"/>
      <c r="E78" s="11">
        <v>10</v>
      </c>
      <c r="F78" s="24">
        <v>0.5298611111111111</v>
      </c>
      <c r="G78" s="22">
        <f t="shared" si="8"/>
        <v>60</v>
      </c>
      <c r="H78" s="12">
        <f t="shared" si="6"/>
        <v>10</v>
      </c>
      <c r="I78" s="25">
        <v>0</v>
      </c>
      <c r="K78" s="19">
        <f t="shared" si="7"/>
        <v>0.16666666666666666</v>
      </c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:41" ht="14.25">
      <c r="A79" s="11">
        <v>139</v>
      </c>
      <c r="B79" s="11" t="s">
        <v>22</v>
      </c>
      <c r="C79" s="12">
        <v>5</v>
      </c>
      <c r="D79" s="11"/>
      <c r="E79" s="11">
        <v>10</v>
      </c>
      <c r="F79" s="24">
        <v>0.5354166666666667</v>
      </c>
      <c r="G79" s="22">
        <f t="shared" si="8"/>
        <v>90</v>
      </c>
      <c r="H79" s="12">
        <f t="shared" si="6"/>
        <v>10</v>
      </c>
      <c r="I79" s="25">
        <v>0</v>
      </c>
      <c r="K79" s="19">
        <f t="shared" si="7"/>
        <v>0.1111111111111111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:41" ht="14.25">
      <c r="A80" s="11">
        <v>165</v>
      </c>
      <c r="B80" s="11" t="s">
        <v>22</v>
      </c>
      <c r="C80" s="12">
        <v>1</v>
      </c>
      <c r="D80" s="11"/>
      <c r="E80" s="11">
        <v>21</v>
      </c>
      <c r="F80" s="24">
        <v>0.5409722222222222</v>
      </c>
      <c r="G80" s="22">
        <f t="shared" si="8"/>
        <v>60</v>
      </c>
      <c r="H80" s="12">
        <f t="shared" si="6"/>
        <v>21</v>
      </c>
      <c r="I80" s="25">
        <v>1</v>
      </c>
      <c r="K80" s="19">
        <f>H80/G80</f>
        <v>0.35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:41" ht="14.25">
      <c r="A81" s="11">
        <v>139</v>
      </c>
      <c r="B81" s="11" t="s">
        <v>22</v>
      </c>
      <c r="C81" s="12">
        <v>5</v>
      </c>
      <c r="D81" s="11"/>
      <c r="E81" s="11">
        <v>20</v>
      </c>
      <c r="F81" s="24">
        <v>0.5458333333333333</v>
      </c>
      <c r="G81" s="22">
        <f t="shared" si="8"/>
        <v>90</v>
      </c>
      <c r="H81" s="12">
        <f t="shared" si="6"/>
        <v>20</v>
      </c>
      <c r="I81" s="25">
        <v>0</v>
      </c>
      <c r="K81" s="19">
        <f>H81/G81</f>
        <v>0.2222222222222222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:41" ht="14.25">
      <c r="A82" s="11">
        <v>165</v>
      </c>
      <c r="B82" s="11" t="s">
        <v>22</v>
      </c>
      <c r="C82" s="12">
        <v>1</v>
      </c>
      <c r="D82" s="11"/>
      <c r="E82" s="11">
        <v>22</v>
      </c>
      <c r="F82" s="24">
        <v>0.5513888888888888</v>
      </c>
      <c r="G82" s="22">
        <f t="shared" si="8"/>
        <v>60</v>
      </c>
      <c r="H82" s="12">
        <f t="shared" si="6"/>
        <v>22</v>
      </c>
      <c r="I82" s="25">
        <v>1</v>
      </c>
      <c r="K82" s="19">
        <f>H82/G82</f>
        <v>0.36666666666666664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:9" ht="14.25">
      <c r="A83" s="11"/>
      <c r="B83" s="11"/>
      <c r="C83" s="12"/>
      <c r="D83" s="11"/>
      <c r="E83" s="11"/>
      <c r="F83" s="13"/>
      <c r="G83" s="12"/>
      <c r="H83" s="12"/>
      <c r="I83" s="12"/>
    </row>
    <row r="84" spans="1:41" ht="14.25">
      <c r="A84" s="11" t="s">
        <v>15</v>
      </c>
      <c r="B84" s="11"/>
      <c r="C84" s="12"/>
      <c r="D84" s="11"/>
      <c r="E84" s="11">
        <f>SUM(E9:E82)</f>
        <v>1196</v>
      </c>
      <c r="F84" s="13"/>
      <c r="G84" s="11">
        <f>SUM(G9:G82)</f>
        <v>5700</v>
      </c>
      <c r="H84" s="11">
        <f>SUM(H9:H82)</f>
        <v>1196</v>
      </c>
      <c r="I84" s="11"/>
      <c r="K84" s="19">
        <f>H84/G84</f>
        <v>0.20982456140350877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ht="15" thickBot="1"/>
    <row r="86" spans="1:41" ht="30.75" thickBot="1">
      <c r="A86" s="8" t="s">
        <v>8</v>
      </c>
      <c r="B86" s="9" t="s">
        <v>21</v>
      </c>
      <c r="C86" s="9" t="s">
        <v>9</v>
      </c>
      <c r="D86" s="9"/>
      <c r="E86" s="9" t="s">
        <v>10</v>
      </c>
      <c r="F86" s="10" t="s">
        <v>12</v>
      </c>
      <c r="G86" s="9" t="s">
        <v>13</v>
      </c>
      <c r="H86" s="23" t="s">
        <v>14</v>
      </c>
      <c r="I86" s="23" t="s">
        <v>26</v>
      </c>
      <c r="J86" s="16"/>
      <c r="K86" s="17">
        <v>0.05</v>
      </c>
      <c r="L86" s="18">
        <v>0.05</v>
      </c>
      <c r="M86" s="18">
        <f aca="true" t="shared" si="9" ref="M86:AO86">L86+$K86</f>
        <v>0.1</v>
      </c>
      <c r="N86" s="18">
        <f t="shared" si="9"/>
        <v>0.15000000000000002</v>
      </c>
      <c r="O86" s="18">
        <f t="shared" si="9"/>
        <v>0.2</v>
      </c>
      <c r="P86" s="18">
        <f t="shared" si="9"/>
        <v>0.25</v>
      </c>
      <c r="Q86" s="18">
        <f t="shared" si="9"/>
        <v>0.3</v>
      </c>
      <c r="R86" s="18">
        <f t="shared" si="9"/>
        <v>0.35</v>
      </c>
      <c r="S86" s="18">
        <f t="shared" si="9"/>
        <v>0.39999999999999997</v>
      </c>
      <c r="T86" s="18">
        <f t="shared" si="9"/>
        <v>0.44999999999999996</v>
      </c>
      <c r="U86" s="18">
        <f t="shared" si="9"/>
        <v>0.49999999999999994</v>
      </c>
      <c r="V86" s="18">
        <f t="shared" si="9"/>
        <v>0.5499999999999999</v>
      </c>
      <c r="W86" s="18">
        <f t="shared" si="9"/>
        <v>0.6</v>
      </c>
      <c r="X86" s="18">
        <f t="shared" si="9"/>
        <v>0.65</v>
      </c>
      <c r="Y86" s="18">
        <f t="shared" si="9"/>
        <v>0.7000000000000001</v>
      </c>
      <c r="Z86" s="18">
        <f t="shared" si="9"/>
        <v>0.7500000000000001</v>
      </c>
      <c r="AA86" s="18">
        <f t="shared" si="9"/>
        <v>0.8000000000000002</v>
      </c>
      <c r="AB86" s="18">
        <f t="shared" si="9"/>
        <v>0.8500000000000002</v>
      </c>
      <c r="AC86" s="18">
        <f t="shared" si="9"/>
        <v>0.9000000000000002</v>
      </c>
      <c r="AD86" s="18">
        <f t="shared" si="9"/>
        <v>0.9500000000000003</v>
      </c>
      <c r="AE86" s="18">
        <f t="shared" si="9"/>
        <v>1.0000000000000002</v>
      </c>
      <c r="AF86" s="18">
        <f t="shared" si="9"/>
        <v>1.0500000000000003</v>
      </c>
      <c r="AG86" s="18">
        <f t="shared" si="9"/>
        <v>1.1000000000000003</v>
      </c>
      <c r="AH86" s="18">
        <f t="shared" si="9"/>
        <v>1.1500000000000004</v>
      </c>
      <c r="AI86" s="18">
        <f t="shared" si="9"/>
        <v>1.2000000000000004</v>
      </c>
      <c r="AJ86" s="18">
        <f t="shared" si="9"/>
        <v>1.2500000000000004</v>
      </c>
      <c r="AK86" s="18">
        <f t="shared" si="9"/>
        <v>1.3000000000000005</v>
      </c>
      <c r="AL86" s="18">
        <f t="shared" si="9"/>
        <v>1.3500000000000005</v>
      </c>
      <c r="AM86" s="18">
        <f t="shared" si="9"/>
        <v>1.4000000000000006</v>
      </c>
      <c r="AN86" s="18">
        <f t="shared" si="9"/>
        <v>1.4500000000000006</v>
      </c>
      <c r="AO86" s="18">
        <f t="shared" si="9"/>
        <v>1.5000000000000007</v>
      </c>
    </row>
    <row r="87" spans="1:41" ht="14.25">
      <c r="A87" s="11">
        <v>139</v>
      </c>
      <c r="B87" s="11" t="s">
        <v>23</v>
      </c>
      <c r="C87" s="12">
        <v>4</v>
      </c>
      <c r="D87" s="11"/>
      <c r="E87" s="11">
        <v>3</v>
      </c>
      <c r="F87" s="24">
        <v>0.2576388888888889</v>
      </c>
      <c r="G87" s="22">
        <f aca="true" t="shared" si="10" ref="G87:G150">IF(C87=1,60,IF(C87=4,90,IF(C87=5,90,IF(C87=6,30,60))))</f>
        <v>90</v>
      </c>
      <c r="H87" s="12">
        <f aca="true" t="shared" si="11" ref="H87:H118">MAX(D87,E87)</f>
        <v>3</v>
      </c>
      <c r="I87" s="25">
        <v>2</v>
      </c>
      <c r="K87" s="19">
        <f aca="true" t="shared" si="12" ref="K87:K150">H87/G87</f>
        <v>0.03333333333333333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1:41" ht="14.25">
      <c r="A88" s="11">
        <v>139</v>
      </c>
      <c r="B88" s="11" t="s">
        <v>23</v>
      </c>
      <c r="C88" s="12">
        <v>5</v>
      </c>
      <c r="D88" s="11"/>
      <c r="E88" s="11">
        <v>7</v>
      </c>
      <c r="F88" s="24">
        <v>0.2625</v>
      </c>
      <c r="G88" s="22">
        <f t="shared" si="10"/>
        <v>90</v>
      </c>
      <c r="H88" s="12">
        <f t="shared" si="11"/>
        <v>7</v>
      </c>
      <c r="I88" s="25">
        <v>1</v>
      </c>
      <c r="K88" s="19">
        <f t="shared" si="12"/>
        <v>0.07777777777777778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1:41" ht="14.25">
      <c r="A89" s="11">
        <v>165</v>
      </c>
      <c r="B89" s="11" t="s">
        <v>23</v>
      </c>
      <c r="C89" s="12">
        <v>1</v>
      </c>
      <c r="D89" s="11"/>
      <c r="E89" s="11">
        <v>12</v>
      </c>
      <c r="F89" s="24">
        <v>0.2625</v>
      </c>
      <c r="G89" s="22">
        <f t="shared" si="10"/>
        <v>60</v>
      </c>
      <c r="H89" s="12">
        <f t="shared" si="11"/>
        <v>12</v>
      </c>
      <c r="I89" s="25">
        <v>4</v>
      </c>
      <c r="K89" s="19">
        <f t="shared" si="12"/>
        <v>0.2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1:41" ht="14.25">
      <c r="A90" s="11">
        <v>139</v>
      </c>
      <c r="B90" s="11" t="s">
        <v>23</v>
      </c>
      <c r="C90" s="12">
        <v>5</v>
      </c>
      <c r="D90" s="11"/>
      <c r="E90" s="11">
        <v>24</v>
      </c>
      <c r="F90" s="24">
        <v>0.26875</v>
      </c>
      <c r="G90" s="22">
        <f t="shared" si="10"/>
        <v>90</v>
      </c>
      <c r="H90" s="12">
        <f t="shared" si="11"/>
        <v>24</v>
      </c>
      <c r="I90" s="25">
        <v>3</v>
      </c>
      <c r="K90" s="19">
        <f t="shared" si="12"/>
        <v>0.26666666666666666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1:41" ht="14.25">
      <c r="A91" s="11">
        <v>139</v>
      </c>
      <c r="B91" s="11" t="s">
        <v>23</v>
      </c>
      <c r="C91" s="12">
        <v>5</v>
      </c>
      <c r="D91" s="11"/>
      <c r="E91" s="11">
        <v>17</v>
      </c>
      <c r="F91" s="24">
        <v>0.27569444444444446</v>
      </c>
      <c r="G91" s="22">
        <f t="shared" si="10"/>
        <v>90</v>
      </c>
      <c r="H91" s="12">
        <f t="shared" si="11"/>
        <v>17</v>
      </c>
      <c r="I91" s="25">
        <v>5</v>
      </c>
      <c r="K91" s="19">
        <f t="shared" si="12"/>
        <v>0.18888888888888888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1:41" ht="14.25">
      <c r="A92" s="11">
        <v>165</v>
      </c>
      <c r="B92" s="11" t="s">
        <v>23</v>
      </c>
      <c r="C92" s="12">
        <v>1</v>
      </c>
      <c r="D92" s="11"/>
      <c r="E92" s="11">
        <v>22</v>
      </c>
      <c r="F92" s="24">
        <v>0.27638888888888885</v>
      </c>
      <c r="G92" s="22">
        <f t="shared" si="10"/>
        <v>60</v>
      </c>
      <c r="H92" s="12">
        <f t="shared" si="11"/>
        <v>22</v>
      </c>
      <c r="I92" s="25">
        <v>3</v>
      </c>
      <c r="K92" s="19">
        <f t="shared" si="12"/>
        <v>0.36666666666666664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1:41" ht="14.25">
      <c r="A93" s="11">
        <v>139</v>
      </c>
      <c r="B93" s="11" t="s">
        <v>23</v>
      </c>
      <c r="C93" s="12">
        <v>5</v>
      </c>
      <c r="D93" s="11"/>
      <c r="E93" s="11">
        <v>25</v>
      </c>
      <c r="F93" s="24">
        <v>0.2791666666666667</v>
      </c>
      <c r="G93" s="22">
        <f t="shared" si="10"/>
        <v>90</v>
      </c>
      <c r="H93" s="12">
        <f t="shared" si="11"/>
        <v>25</v>
      </c>
      <c r="I93" s="25">
        <v>3</v>
      </c>
      <c r="K93" s="19">
        <f t="shared" si="12"/>
        <v>0.2777777777777778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:41" ht="14.25">
      <c r="A94" s="11">
        <v>139</v>
      </c>
      <c r="B94" s="11" t="s">
        <v>23</v>
      </c>
      <c r="C94" s="12">
        <v>4</v>
      </c>
      <c r="D94" s="11"/>
      <c r="E94" s="11">
        <v>17</v>
      </c>
      <c r="F94" s="24">
        <v>0.2833333333333333</v>
      </c>
      <c r="G94" s="22">
        <f t="shared" si="10"/>
        <v>90</v>
      </c>
      <c r="H94" s="12">
        <f t="shared" si="11"/>
        <v>17</v>
      </c>
      <c r="I94" s="25">
        <v>1</v>
      </c>
      <c r="K94" s="19">
        <f t="shared" si="12"/>
        <v>0.18888888888888888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:41" ht="14.25">
      <c r="A95" s="11">
        <v>165</v>
      </c>
      <c r="B95" s="11" t="s">
        <v>23</v>
      </c>
      <c r="C95" s="12">
        <v>1</v>
      </c>
      <c r="D95" s="11"/>
      <c r="E95" s="11">
        <v>24</v>
      </c>
      <c r="F95" s="24">
        <v>0.28680555555555554</v>
      </c>
      <c r="G95" s="22">
        <f t="shared" si="10"/>
        <v>60</v>
      </c>
      <c r="H95" s="12">
        <f t="shared" si="11"/>
        <v>24</v>
      </c>
      <c r="I95" s="25">
        <v>2</v>
      </c>
      <c r="K95" s="19">
        <f t="shared" si="12"/>
        <v>0.4</v>
      </c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1:41" ht="14.25">
      <c r="A96" s="11">
        <v>139</v>
      </c>
      <c r="B96" s="11" t="s">
        <v>23</v>
      </c>
      <c r="C96" s="12">
        <v>4</v>
      </c>
      <c r="D96" s="11"/>
      <c r="E96" s="11">
        <v>17</v>
      </c>
      <c r="F96" s="24">
        <v>0.28958333333333336</v>
      </c>
      <c r="G96" s="22">
        <f t="shared" si="10"/>
        <v>90</v>
      </c>
      <c r="H96" s="12">
        <f t="shared" si="11"/>
        <v>17</v>
      </c>
      <c r="I96" s="25">
        <v>3</v>
      </c>
      <c r="K96" s="19">
        <f t="shared" si="12"/>
        <v>0.18888888888888888</v>
      </c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:41" ht="14.25">
      <c r="A97" s="11">
        <v>165</v>
      </c>
      <c r="B97" s="11" t="s">
        <v>23</v>
      </c>
      <c r="C97" s="12">
        <v>1</v>
      </c>
      <c r="D97" s="11"/>
      <c r="E97" s="11">
        <v>8</v>
      </c>
      <c r="F97" s="24">
        <v>0.29444444444444445</v>
      </c>
      <c r="G97" s="22">
        <f t="shared" si="10"/>
        <v>60</v>
      </c>
      <c r="H97" s="12">
        <f t="shared" si="11"/>
        <v>8</v>
      </c>
      <c r="I97" s="25">
        <v>1</v>
      </c>
      <c r="K97" s="19">
        <f t="shared" si="12"/>
        <v>0.13333333333333333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:41" ht="14.25">
      <c r="A98" s="11">
        <v>139</v>
      </c>
      <c r="B98" s="11" t="s">
        <v>23</v>
      </c>
      <c r="C98" s="12">
        <v>5</v>
      </c>
      <c r="D98" s="11"/>
      <c r="E98" s="11">
        <v>12</v>
      </c>
      <c r="F98" s="24">
        <v>0.29444444444444445</v>
      </c>
      <c r="G98" s="22">
        <f t="shared" si="10"/>
        <v>90</v>
      </c>
      <c r="H98" s="12">
        <f t="shared" si="11"/>
        <v>12</v>
      </c>
      <c r="I98" s="25">
        <v>3</v>
      </c>
      <c r="K98" s="19">
        <f t="shared" si="12"/>
        <v>0.13333333333333333</v>
      </c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:41" ht="14.25">
      <c r="A99" s="11">
        <v>139</v>
      </c>
      <c r="B99" s="11" t="s">
        <v>23</v>
      </c>
      <c r="C99" s="12">
        <v>5</v>
      </c>
      <c r="D99" s="11"/>
      <c r="E99" s="11">
        <v>9</v>
      </c>
      <c r="F99" s="24">
        <v>0.29791666666666666</v>
      </c>
      <c r="G99" s="22">
        <f t="shared" si="10"/>
        <v>90</v>
      </c>
      <c r="H99" s="12">
        <f t="shared" si="11"/>
        <v>9</v>
      </c>
      <c r="I99" s="25">
        <v>2</v>
      </c>
      <c r="K99" s="19">
        <f t="shared" si="12"/>
        <v>0.1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1:41" ht="14.25">
      <c r="A100" s="11">
        <v>139</v>
      </c>
      <c r="B100" s="11" t="s">
        <v>23</v>
      </c>
      <c r="C100" s="12">
        <v>5</v>
      </c>
      <c r="D100" s="11"/>
      <c r="E100" s="11">
        <v>13</v>
      </c>
      <c r="F100" s="24">
        <v>0.3020833333333333</v>
      </c>
      <c r="G100" s="22">
        <f t="shared" si="10"/>
        <v>90</v>
      </c>
      <c r="H100" s="12">
        <f t="shared" si="11"/>
        <v>13</v>
      </c>
      <c r="I100" s="25">
        <v>1</v>
      </c>
      <c r="K100" s="19">
        <f t="shared" si="12"/>
        <v>0.14444444444444443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</row>
    <row r="101" spans="1:41" ht="14.25">
      <c r="A101" s="11">
        <v>165</v>
      </c>
      <c r="B101" s="11" t="s">
        <v>23</v>
      </c>
      <c r="C101" s="12">
        <v>3</v>
      </c>
      <c r="D101" s="11"/>
      <c r="E101" s="11">
        <v>16</v>
      </c>
      <c r="F101" s="24">
        <v>0.30416666666666664</v>
      </c>
      <c r="G101" s="22">
        <f t="shared" si="10"/>
        <v>60</v>
      </c>
      <c r="H101" s="12">
        <f t="shared" si="11"/>
        <v>16</v>
      </c>
      <c r="I101" s="25">
        <v>5</v>
      </c>
      <c r="K101" s="19">
        <f t="shared" si="12"/>
        <v>0.26666666666666666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2" spans="1:41" ht="14.25">
      <c r="A102" s="11">
        <v>139</v>
      </c>
      <c r="B102" s="11" t="s">
        <v>23</v>
      </c>
      <c r="C102" s="12">
        <v>5</v>
      </c>
      <c r="D102" s="11"/>
      <c r="E102" s="11">
        <v>9</v>
      </c>
      <c r="F102" s="24">
        <v>0.30833333333333335</v>
      </c>
      <c r="G102" s="22">
        <f t="shared" si="10"/>
        <v>90</v>
      </c>
      <c r="H102" s="12">
        <f t="shared" si="11"/>
        <v>9</v>
      </c>
      <c r="I102" s="25">
        <v>3</v>
      </c>
      <c r="K102" s="19">
        <f t="shared" si="12"/>
        <v>0.1</v>
      </c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1:41" ht="14.25">
      <c r="A103" s="11">
        <v>165</v>
      </c>
      <c r="B103" s="11" t="s">
        <v>23</v>
      </c>
      <c r="C103" s="12">
        <v>1</v>
      </c>
      <c r="D103" s="11"/>
      <c r="E103" s="11">
        <v>8</v>
      </c>
      <c r="F103" s="24">
        <v>0.3104166666666667</v>
      </c>
      <c r="G103" s="22">
        <f t="shared" si="10"/>
        <v>60</v>
      </c>
      <c r="H103" s="12">
        <f t="shared" si="11"/>
        <v>8</v>
      </c>
      <c r="I103" s="25">
        <v>4</v>
      </c>
      <c r="K103" s="19">
        <f t="shared" si="12"/>
        <v>0.13333333333333333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1:41" ht="14.25">
      <c r="A104" s="11">
        <v>139</v>
      </c>
      <c r="B104" s="11" t="s">
        <v>23</v>
      </c>
      <c r="C104" s="12">
        <v>4</v>
      </c>
      <c r="D104" s="11"/>
      <c r="E104" s="11">
        <v>12</v>
      </c>
      <c r="F104" s="24">
        <v>0.31180555555555556</v>
      </c>
      <c r="G104" s="22">
        <f t="shared" si="10"/>
        <v>90</v>
      </c>
      <c r="H104" s="12">
        <f t="shared" si="11"/>
        <v>12</v>
      </c>
      <c r="I104" s="25">
        <v>2</v>
      </c>
      <c r="K104" s="19">
        <f t="shared" si="12"/>
        <v>0.13333333333333333</v>
      </c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1:41" ht="14.25">
      <c r="A105" s="11">
        <v>165</v>
      </c>
      <c r="B105" s="11" t="s">
        <v>23</v>
      </c>
      <c r="C105" s="12">
        <v>1</v>
      </c>
      <c r="D105" s="11"/>
      <c r="E105" s="11">
        <v>17</v>
      </c>
      <c r="F105" s="24">
        <v>0.31527777777777777</v>
      </c>
      <c r="G105" s="22">
        <f t="shared" si="10"/>
        <v>60</v>
      </c>
      <c r="H105" s="12">
        <f t="shared" si="11"/>
        <v>17</v>
      </c>
      <c r="I105" s="25">
        <v>1</v>
      </c>
      <c r="K105" s="19">
        <f t="shared" si="12"/>
        <v>0.2833333333333333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1:41" ht="14.25">
      <c r="A106" s="11">
        <v>139</v>
      </c>
      <c r="B106" s="11" t="s">
        <v>23</v>
      </c>
      <c r="C106" s="12">
        <v>5</v>
      </c>
      <c r="D106" s="11"/>
      <c r="E106" s="11">
        <v>8</v>
      </c>
      <c r="F106" s="24">
        <v>0.31666666666666665</v>
      </c>
      <c r="G106" s="22">
        <f t="shared" si="10"/>
        <v>90</v>
      </c>
      <c r="H106" s="12">
        <f t="shared" si="11"/>
        <v>8</v>
      </c>
      <c r="I106" s="25">
        <v>1</v>
      </c>
      <c r="K106" s="19">
        <f t="shared" si="12"/>
        <v>0.08888888888888889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1:41" ht="14.25">
      <c r="A107" s="11">
        <v>139</v>
      </c>
      <c r="B107" s="11" t="s">
        <v>23</v>
      </c>
      <c r="C107" s="12">
        <v>4</v>
      </c>
      <c r="D107" s="11"/>
      <c r="E107" s="11">
        <v>29</v>
      </c>
      <c r="F107" s="24">
        <v>0.3215277777777778</v>
      </c>
      <c r="G107" s="22">
        <f t="shared" si="10"/>
        <v>90</v>
      </c>
      <c r="H107" s="12">
        <f t="shared" si="11"/>
        <v>29</v>
      </c>
      <c r="I107" s="25">
        <v>2</v>
      </c>
      <c r="K107" s="19">
        <f t="shared" si="12"/>
        <v>0.32222222222222224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1:41" ht="14.25">
      <c r="A108" s="11">
        <v>165</v>
      </c>
      <c r="B108" s="11" t="s">
        <v>23</v>
      </c>
      <c r="C108" s="12">
        <v>3</v>
      </c>
      <c r="D108" s="11"/>
      <c r="E108" s="11">
        <v>9</v>
      </c>
      <c r="F108" s="24">
        <v>0.3229166666666667</v>
      </c>
      <c r="G108" s="22">
        <f t="shared" si="10"/>
        <v>60</v>
      </c>
      <c r="H108" s="12">
        <f t="shared" si="11"/>
        <v>9</v>
      </c>
      <c r="I108" s="25">
        <v>2</v>
      </c>
      <c r="K108" s="19">
        <f t="shared" si="12"/>
        <v>0.15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1:41" ht="14.25">
      <c r="A109" s="11">
        <v>139</v>
      </c>
      <c r="B109" s="11" t="s">
        <v>23</v>
      </c>
      <c r="C109" s="12">
        <v>5</v>
      </c>
      <c r="D109" s="11"/>
      <c r="E109" s="11">
        <v>17</v>
      </c>
      <c r="F109" s="24">
        <v>0.32708333333333334</v>
      </c>
      <c r="G109" s="22">
        <f t="shared" si="10"/>
        <v>90</v>
      </c>
      <c r="H109" s="12">
        <f t="shared" si="11"/>
        <v>17</v>
      </c>
      <c r="I109" s="25">
        <v>4</v>
      </c>
      <c r="K109" s="19">
        <f t="shared" si="12"/>
        <v>0.18888888888888888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1:41" ht="14.25">
      <c r="A110" s="11">
        <v>139</v>
      </c>
      <c r="B110" s="11" t="s">
        <v>23</v>
      </c>
      <c r="C110" s="12">
        <v>5</v>
      </c>
      <c r="D110" s="11"/>
      <c r="E110" s="11">
        <v>18</v>
      </c>
      <c r="F110" s="24">
        <v>0.33125</v>
      </c>
      <c r="G110" s="22">
        <f t="shared" si="10"/>
        <v>90</v>
      </c>
      <c r="H110" s="12">
        <f t="shared" si="11"/>
        <v>18</v>
      </c>
      <c r="I110" s="25">
        <v>4</v>
      </c>
      <c r="K110" s="19">
        <f t="shared" si="12"/>
        <v>0.2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1:41" ht="14.25">
      <c r="A111" s="11">
        <v>165</v>
      </c>
      <c r="B111" s="11" t="s">
        <v>23</v>
      </c>
      <c r="C111" s="12">
        <v>1</v>
      </c>
      <c r="D111" s="11"/>
      <c r="E111" s="11">
        <v>11</v>
      </c>
      <c r="F111" s="24">
        <v>0.3333333333333333</v>
      </c>
      <c r="G111" s="22">
        <f t="shared" si="10"/>
        <v>60</v>
      </c>
      <c r="H111" s="12">
        <f t="shared" si="11"/>
        <v>11</v>
      </c>
      <c r="I111" s="25">
        <v>5</v>
      </c>
      <c r="K111" s="19">
        <f t="shared" si="12"/>
        <v>0.18333333333333332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1:41" ht="14.25">
      <c r="A112" s="11">
        <v>139</v>
      </c>
      <c r="B112" s="11" t="s">
        <v>23</v>
      </c>
      <c r="C112" s="12">
        <v>5</v>
      </c>
      <c r="D112" s="11"/>
      <c r="E112" s="11">
        <v>3</v>
      </c>
      <c r="F112" s="24">
        <v>0.3347222222222222</v>
      </c>
      <c r="G112" s="22">
        <f t="shared" si="10"/>
        <v>90</v>
      </c>
      <c r="H112" s="12">
        <f t="shared" si="11"/>
        <v>3</v>
      </c>
      <c r="I112" s="25">
        <v>3</v>
      </c>
      <c r="K112" s="19">
        <f t="shared" si="12"/>
        <v>0.03333333333333333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  <row r="113" spans="1:41" ht="14.25">
      <c r="A113" s="11">
        <v>139</v>
      </c>
      <c r="B113" s="11" t="s">
        <v>23</v>
      </c>
      <c r="C113" s="12">
        <v>5</v>
      </c>
      <c r="D113" s="11"/>
      <c r="E113" s="11">
        <v>3</v>
      </c>
      <c r="F113" s="24">
        <v>0.3368055555555556</v>
      </c>
      <c r="G113" s="22">
        <f t="shared" si="10"/>
        <v>90</v>
      </c>
      <c r="H113" s="12">
        <f t="shared" si="11"/>
        <v>3</v>
      </c>
      <c r="I113" s="25">
        <v>0</v>
      </c>
      <c r="K113" s="19">
        <f t="shared" si="12"/>
        <v>0.03333333333333333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  <row r="114" spans="1:41" ht="14.25">
      <c r="A114" s="11">
        <v>165</v>
      </c>
      <c r="B114" s="11" t="s">
        <v>23</v>
      </c>
      <c r="C114" s="12">
        <v>3</v>
      </c>
      <c r="D114" s="11"/>
      <c r="E114" s="11">
        <v>15</v>
      </c>
      <c r="F114" s="24">
        <v>0.3423611111111111</v>
      </c>
      <c r="G114" s="22">
        <f t="shared" si="10"/>
        <v>60</v>
      </c>
      <c r="H114" s="12">
        <f t="shared" si="11"/>
        <v>15</v>
      </c>
      <c r="I114" s="25">
        <v>8</v>
      </c>
      <c r="K114" s="19">
        <f t="shared" si="12"/>
        <v>0.25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  <row r="115" spans="1:41" ht="14.25">
      <c r="A115" s="11">
        <v>139</v>
      </c>
      <c r="B115" s="11" t="s">
        <v>23</v>
      </c>
      <c r="C115" s="12">
        <v>5</v>
      </c>
      <c r="D115" s="11"/>
      <c r="E115" s="11">
        <v>10</v>
      </c>
      <c r="F115" s="24">
        <v>0.3444444444444445</v>
      </c>
      <c r="G115" s="22">
        <f t="shared" si="10"/>
        <v>90</v>
      </c>
      <c r="H115" s="12">
        <f t="shared" si="11"/>
        <v>10</v>
      </c>
      <c r="I115" s="25">
        <v>3</v>
      </c>
      <c r="K115" s="19">
        <f t="shared" si="12"/>
        <v>0.1111111111111111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</row>
    <row r="116" spans="1:41" ht="14.25">
      <c r="A116" s="11">
        <v>165</v>
      </c>
      <c r="B116" s="11" t="s">
        <v>23</v>
      </c>
      <c r="C116" s="12">
        <v>1</v>
      </c>
      <c r="D116" s="11"/>
      <c r="E116" s="11">
        <v>22</v>
      </c>
      <c r="F116" s="24">
        <v>0.34930555555555554</v>
      </c>
      <c r="G116" s="22">
        <f t="shared" si="10"/>
        <v>60</v>
      </c>
      <c r="H116" s="12">
        <f t="shared" si="11"/>
        <v>22</v>
      </c>
      <c r="I116" s="25">
        <v>8</v>
      </c>
      <c r="K116" s="19">
        <f t="shared" si="12"/>
        <v>0.36666666666666664</v>
      </c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</row>
    <row r="117" spans="1:41" ht="14.25">
      <c r="A117" s="11">
        <v>139</v>
      </c>
      <c r="B117" s="11" t="s">
        <v>23</v>
      </c>
      <c r="C117" s="12">
        <v>5</v>
      </c>
      <c r="D117" s="11"/>
      <c r="E117" s="11">
        <v>13</v>
      </c>
      <c r="F117" s="24">
        <v>0.3534722222222222</v>
      </c>
      <c r="G117" s="22">
        <f t="shared" si="10"/>
        <v>90</v>
      </c>
      <c r="H117" s="12">
        <f t="shared" si="11"/>
        <v>13</v>
      </c>
      <c r="I117" s="25">
        <v>8</v>
      </c>
      <c r="K117" s="19">
        <f t="shared" si="12"/>
        <v>0.14444444444444443</v>
      </c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</row>
    <row r="118" spans="1:41" ht="14.25">
      <c r="A118" s="11">
        <v>139</v>
      </c>
      <c r="B118" s="11" t="s">
        <v>23</v>
      </c>
      <c r="C118" s="12">
        <v>5</v>
      </c>
      <c r="D118" s="11"/>
      <c r="E118" s="11">
        <v>4</v>
      </c>
      <c r="F118" s="24">
        <v>0.35555555555555557</v>
      </c>
      <c r="G118" s="22">
        <f t="shared" si="10"/>
        <v>90</v>
      </c>
      <c r="H118" s="12">
        <f t="shared" si="11"/>
        <v>4</v>
      </c>
      <c r="I118" s="25">
        <v>1</v>
      </c>
      <c r="K118" s="19">
        <f t="shared" si="12"/>
        <v>0.044444444444444446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</row>
    <row r="119" spans="1:41" ht="14.25">
      <c r="A119" s="11">
        <v>165</v>
      </c>
      <c r="B119" s="11" t="s">
        <v>23</v>
      </c>
      <c r="C119" s="12">
        <v>3</v>
      </c>
      <c r="D119" s="11"/>
      <c r="E119" s="11">
        <v>22</v>
      </c>
      <c r="F119" s="24">
        <v>0.3625</v>
      </c>
      <c r="G119" s="22">
        <f t="shared" si="10"/>
        <v>60</v>
      </c>
      <c r="H119" s="12">
        <f aca="true" t="shared" si="13" ref="H119:H150">MAX(D119,E119)</f>
        <v>22</v>
      </c>
      <c r="I119" s="25">
        <v>12</v>
      </c>
      <c r="K119" s="19">
        <f t="shared" si="12"/>
        <v>0.36666666666666664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</row>
    <row r="120" spans="1:41" ht="14.25">
      <c r="A120" s="11">
        <v>139</v>
      </c>
      <c r="B120" s="11" t="s">
        <v>23</v>
      </c>
      <c r="C120" s="12">
        <v>4</v>
      </c>
      <c r="D120" s="11"/>
      <c r="E120" s="11">
        <v>19</v>
      </c>
      <c r="F120" s="24">
        <v>0.3645833333333333</v>
      </c>
      <c r="G120" s="22">
        <f t="shared" si="10"/>
        <v>90</v>
      </c>
      <c r="H120" s="12">
        <f t="shared" si="13"/>
        <v>19</v>
      </c>
      <c r="I120" s="25">
        <v>4</v>
      </c>
      <c r="K120" s="19">
        <f t="shared" si="12"/>
        <v>0.2111111111111111</v>
      </c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1:41" ht="14.25">
      <c r="A121" s="11">
        <v>139</v>
      </c>
      <c r="B121" s="11" t="s">
        <v>23</v>
      </c>
      <c r="C121" s="12">
        <v>5</v>
      </c>
      <c r="D121" s="11"/>
      <c r="E121" s="11">
        <v>7</v>
      </c>
      <c r="F121" s="24">
        <v>0.37152777777777773</v>
      </c>
      <c r="G121" s="22">
        <f t="shared" si="10"/>
        <v>90</v>
      </c>
      <c r="H121" s="12">
        <f t="shared" si="13"/>
        <v>7</v>
      </c>
      <c r="I121" s="25">
        <v>2</v>
      </c>
      <c r="K121" s="19">
        <f t="shared" si="12"/>
        <v>0.07777777777777778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1:41" ht="14.25">
      <c r="A122" s="11">
        <v>165</v>
      </c>
      <c r="B122" s="11" t="s">
        <v>23</v>
      </c>
      <c r="C122" s="12">
        <v>3</v>
      </c>
      <c r="D122" s="11"/>
      <c r="E122" s="11">
        <v>4</v>
      </c>
      <c r="F122" s="24">
        <v>0.37152777777777773</v>
      </c>
      <c r="G122" s="22">
        <f t="shared" si="10"/>
        <v>60</v>
      </c>
      <c r="H122" s="12">
        <f t="shared" si="13"/>
        <v>4</v>
      </c>
      <c r="I122" s="25">
        <v>10</v>
      </c>
      <c r="K122" s="19">
        <f t="shared" si="12"/>
        <v>0.06666666666666667</v>
      </c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1:41" ht="14.25">
      <c r="A123" s="11">
        <v>165</v>
      </c>
      <c r="B123" s="11" t="s">
        <v>23</v>
      </c>
      <c r="C123" s="12">
        <v>1</v>
      </c>
      <c r="D123" s="11"/>
      <c r="E123" s="11">
        <v>8</v>
      </c>
      <c r="F123" s="24">
        <v>0.37986111111111115</v>
      </c>
      <c r="G123" s="22">
        <f t="shared" si="10"/>
        <v>60</v>
      </c>
      <c r="H123" s="12">
        <f t="shared" si="13"/>
        <v>8</v>
      </c>
      <c r="I123" s="25">
        <v>7</v>
      </c>
      <c r="K123" s="19">
        <f t="shared" si="12"/>
        <v>0.13333333333333333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1:41" ht="14.25">
      <c r="A124" s="11">
        <v>139</v>
      </c>
      <c r="B124" s="11" t="s">
        <v>23</v>
      </c>
      <c r="C124" s="12">
        <v>5</v>
      </c>
      <c r="D124" s="11"/>
      <c r="E124" s="11">
        <v>4</v>
      </c>
      <c r="F124" s="24">
        <v>0.37986111111111115</v>
      </c>
      <c r="G124" s="22">
        <f t="shared" si="10"/>
        <v>90</v>
      </c>
      <c r="H124" s="12">
        <f t="shared" si="13"/>
        <v>4</v>
      </c>
      <c r="I124" s="25">
        <v>1</v>
      </c>
      <c r="K124" s="19">
        <f t="shared" si="12"/>
        <v>0.044444444444444446</v>
      </c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:41" ht="14.25">
      <c r="A125" s="11">
        <v>165</v>
      </c>
      <c r="B125" s="11" t="s">
        <v>23</v>
      </c>
      <c r="C125" s="12">
        <v>1</v>
      </c>
      <c r="D125" s="11"/>
      <c r="E125" s="11">
        <v>15</v>
      </c>
      <c r="F125" s="24">
        <v>0.3875</v>
      </c>
      <c r="G125" s="22">
        <f t="shared" si="10"/>
        <v>60</v>
      </c>
      <c r="H125" s="12">
        <f t="shared" si="13"/>
        <v>15</v>
      </c>
      <c r="I125" s="25">
        <v>3</v>
      </c>
      <c r="K125" s="19">
        <f t="shared" si="12"/>
        <v>0.25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1:41" ht="14.25">
      <c r="A126" s="11">
        <v>139</v>
      </c>
      <c r="B126" s="11" t="s">
        <v>23</v>
      </c>
      <c r="C126" s="12">
        <v>5</v>
      </c>
      <c r="D126" s="11"/>
      <c r="E126" s="11">
        <v>6</v>
      </c>
      <c r="F126" s="24">
        <v>0.3902777777777778</v>
      </c>
      <c r="G126" s="22">
        <f t="shared" si="10"/>
        <v>90</v>
      </c>
      <c r="H126" s="12">
        <f t="shared" si="13"/>
        <v>6</v>
      </c>
      <c r="I126" s="25">
        <v>1</v>
      </c>
      <c r="K126" s="19">
        <f t="shared" si="12"/>
        <v>0.06666666666666667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:41" ht="14.25">
      <c r="A127" s="11">
        <v>165</v>
      </c>
      <c r="B127" s="11" t="s">
        <v>23</v>
      </c>
      <c r="C127" s="12">
        <v>1</v>
      </c>
      <c r="D127" s="11"/>
      <c r="E127" s="11">
        <v>9</v>
      </c>
      <c r="F127" s="24">
        <v>0.3958333333333333</v>
      </c>
      <c r="G127" s="22">
        <f t="shared" si="10"/>
        <v>60</v>
      </c>
      <c r="H127" s="12">
        <f t="shared" si="13"/>
        <v>9</v>
      </c>
      <c r="I127" s="25">
        <v>0</v>
      </c>
      <c r="K127" s="19">
        <f t="shared" si="12"/>
        <v>0.15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:41" ht="14.25">
      <c r="A128" s="11">
        <v>139</v>
      </c>
      <c r="B128" s="11" t="s">
        <v>23</v>
      </c>
      <c r="C128" s="12">
        <v>5</v>
      </c>
      <c r="D128" s="11"/>
      <c r="E128" s="11">
        <v>10</v>
      </c>
      <c r="F128" s="24">
        <v>0.4</v>
      </c>
      <c r="G128" s="22">
        <f t="shared" si="10"/>
        <v>90</v>
      </c>
      <c r="H128" s="12">
        <f t="shared" si="13"/>
        <v>10</v>
      </c>
      <c r="I128" s="25">
        <v>0</v>
      </c>
      <c r="K128" s="19">
        <f t="shared" si="12"/>
        <v>0.1111111111111111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:41" ht="14.25">
      <c r="A129" s="11">
        <v>165</v>
      </c>
      <c r="B129" s="11" t="s">
        <v>23</v>
      </c>
      <c r="C129" s="12">
        <v>1</v>
      </c>
      <c r="D129" s="11"/>
      <c r="E129" s="11">
        <v>12</v>
      </c>
      <c r="F129" s="24">
        <v>0.40625</v>
      </c>
      <c r="G129" s="22">
        <f t="shared" si="10"/>
        <v>60</v>
      </c>
      <c r="H129" s="12">
        <f t="shared" si="13"/>
        <v>12</v>
      </c>
      <c r="I129" s="25">
        <v>0</v>
      </c>
      <c r="K129" s="19">
        <f t="shared" si="12"/>
        <v>0.2</v>
      </c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1:41" ht="14.25">
      <c r="A130" s="11">
        <v>139</v>
      </c>
      <c r="B130" s="11" t="s">
        <v>23</v>
      </c>
      <c r="C130" s="12">
        <v>5</v>
      </c>
      <c r="D130" s="11"/>
      <c r="E130" s="11">
        <v>6</v>
      </c>
      <c r="F130" s="24">
        <v>0.4125</v>
      </c>
      <c r="G130" s="22">
        <f t="shared" si="10"/>
        <v>90</v>
      </c>
      <c r="H130" s="12">
        <f t="shared" si="13"/>
        <v>6</v>
      </c>
      <c r="I130" s="25">
        <v>3</v>
      </c>
      <c r="K130" s="19">
        <f t="shared" si="12"/>
        <v>0.06666666666666667</v>
      </c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:41" ht="14.25">
      <c r="A131" s="11">
        <v>165</v>
      </c>
      <c r="B131" s="11" t="s">
        <v>23</v>
      </c>
      <c r="C131" s="12">
        <v>1</v>
      </c>
      <c r="D131" s="11"/>
      <c r="E131" s="11">
        <v>18</v>
      </c>
      <c r="F131" s="24">
        <v>0.41805555555555557</v>
      </c>
      <c r="G131" s="22">
        <f t="shared" si="10"/>
        <v>60</v>
      </c>
      <c r="H131" s="12">
        <f t="shared" si="13"/>
        <v>18</v>
      </c>
      <c r="I131" s="25">
        <v>2</v>
      </c>
      <c r="K131" s="19">
        <f t="shared" si="12"/>
        <v>0.3</v>
      </c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1:41" ht="14.25">
      <c r="A132" s="11">
        <v>139</v>
      </c>
      <c r="B132" s="11" t="s">
        <v>23</v>
      </c>
      <c r="C132" s="12">
        <v>5</v>
      </c>
      <c r="D132" s="11"/>
      <c r="E132" s="11">
        <v>11</v>
      </c>
      <c r="F132" s="24">
        <v>0.42291666666666666</v>
      </c>
      <c r="G132" s="22">
        <f t="shared" si="10"/>
        <v>90</v>
      </c>
      <c r="H132" s="12">
        <f t="shared" si="13"/>
        <v>11</v>
      </c>
      <c r="I132" s="25">
        <v>3</v>
      </c>
      <c r="K132" s="19">
        <f t="shared" si="12"/>
        <v>0.12222222222222222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1:41" ht="14.25">
      <c r="A133" s="11">
        <v>165</v>
      </c>
      <c r="B133" s="11" t="s">
        <v>23</v>
      </c>
      <c r="C133" s="12">
        <v>1</v>
      </c>
      <c r="D133" s="11"/>
      <c r="E133" s="11">
        <v>8</v>
      </c>
      <c r="F133" s="24">
        <v>0.4270833333333333</v>
      </c>
      <c r="G133" s="22">
        <f t="shared" si="10"/>
        <v>60</v>
      </c>
      <c r="H133" s="12">
        <f t="shared" si="13"/>
        <v>8</v>
      </c>
      <c r="I133" s="25">
        <v>0</v>
      </c>
      <c r="K133" s="19">
        <f t="shared" si="12"/>
        <v>0.13333333333333333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</row>
    <row r="134" spans="1:41" ht="14.25">
      <c r="A134" s="11">
        <v>139</v>
      </c>
      <c r="B134" s="11" t="s">
        <v>23</v>
      </c>
      <c r="C134" s="12">
        <v>5</v>
      </c>
      <c r="D134" s="11"/>
      <c r="E134" s="11">
        <v>4</v>
      </c>
      <c r="F134" s="24">
        <v>0.43194444444444446</v>
      </c>
      <c r="G134" s="22">
        <f t="shared" si="10"/>
        <v>90</v>
      </c>
      <c r="H134" s="12">
        <f t="shared" si="13"/>
        <v>4</v>
      </c>
      <c r="I134" s="25">
        <v>1</v>
      </c>
      <c r="K134" s="19">
        <f t="shared" si="12"/>
        <v>0.044444444444444446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</row>
    <row r="135" spans="1:41" ht="14.25">
      <c r="A135" s="11">
        <v>165</v>
      </c>
      <c r="B135" s="11" t="s">
        <v>23</v>
      </c>
      <c r="C135" s="12">
        <v>3</v>
      </c>
      <c r="D135" s="11"/>
      <c r="E135" s="11">
        <v>10</v>
      </c>
      <c r="F135" s="24">
        <v>0.4381944444444445</v>
      </c>
      <c r="G135" s="22">
        <f t="shared" si="10"/>
        <v>60</v>
      </c>
      <c r="H135" s="12">
        <f t="shared" si="13"/>
        <v>10</v>
      </c>
      <c r="I135" s="25">
        <v>1</v>
      </c>
      <c r="K135" s="19">
        <f t="shared" si="12"/>
        <v>0.16666666666666666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1:41" ht="14.25">
      <c r="A136" s="11">
        <v>139</v>
      </c>
      <c r="B136" s="11" t="s">
        <v>23</v>
      </c>
      <c r="C136" s="12">
        <v>5</v>
      </c>
      <c r="D136" s="11"/>
      <c r="E136" s="11">
        <v>7</v>
      </c>
      <c r="F136" s="24">
        <v>0.44305555555555554</v>
      </c>
      <c r="G136" s="22">
        <f t="shared" si="10"/>
        <v>90</v>
      </c>
      <c r="H136" s="12">
        <f t="shared" si="13"/>
        <v>7</v>
      </c>
      <c r="I136" s="25">
        <v>2</v>
      </c>
      <c r="K136" s="19">
        <f t="shared" si="12"/>
        <v>0.07777777777777778</v>
      </c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1:41" ht="14.25">
      <c r="A137" s="11">
        <v>165</v>
      </c>
      <c r="B137" s="11" t="s">
        <v>23</v>
      </c>
      <c r="C137" s="12">
        <v>1</v>
      </c>
      <c r="D137" s="11"/>
      <c r="E137" s="11">
        <v>13</v>
      </c>
      <c r="F137" s="24">
        <v>0.4479166666666667</v>
      </c>
      <c r="G137" s="22">
        <f t="shared" si="10"/>
        <v>60</v>
      </c>
      <c r="H137" s="12">
        <f t="shared" si="13"/>
        <v>13</v>
      </c>
      <c r="I137" s="25">
        <v>0</v>
      </c>
      <c r="K137" s="19">
        <f t="shared" si="12"/>
        <v>0.21666666666666667</v>
      </c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1:41" ht="14.25">
      <c r="A138" s="11">
        <v>139</v>
      </c>
      <c r="B138" s="11" t="s">
        <v>23</v>
      </c>
      <c r="C138" s="12">
        <v>5</v>
      </c>
      <c r="D138" s="11"/>
      <c r="E138" s="11">
        <v>16</v>
      </c>
      <c r="F138" s="24">
        <v>0.4527777777777778</v>
      </c>
      <c r="G138" s="22">
        <f t="shared" si="10"/>
        <v>90</v>
      </c>
      <c r="H138" s="12">
        <f t="shared" si="13"/>
        <v>16</v>
      </c>
      <c r="I138" s="25">
        <v>1</v>
      </c>
      <c r="K138" s="19">
        <f t="shared" si="12"/>
        <v>0.17777777777777778</v>
      </c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1:41" ht="14.25">
      <c r="A139" s="11">
        <v>165</v>
      </c>
      <c r="B139" s="11" t="s">
        <v>23</v>
      </c>
      <c r="C139" s="12">
        <v>3</v>
      </c>
      <c r="D139" s="11"/>
      <c r="E139" s="11">
        <v>15</v>
      </c>
      <c r="F139" s="24">
        <v>0.4604166666666667</v>
      </c>
      <c r="G139" s="22">
        <f t="shared" si="10"/>
        <v>60</v>
      </c>
      <c r="H139" s="12">
        <f t="shared" si="13"/>
        <v>15</v>
      </c>
      <c r="I139" s="25">
        <v>3</v>
      </c>
      <c r="K139" s="19">
        <f t="shared" si="12"/>
        <v>0.25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1:41" ht="14.25">
      <c r="A140" s="11">
        <v>139</v>
      </c>
      <c r="B140" s="11" t="s">
        <v>23</v>
      </c>
      <c r="C140" s="12">
        <v>5</v>
      </c>
      <c r="D140" s="11"/>
      <c r="E140" s="11">
        <v>5</v>
      </c>
      <c r="F140" s="24">
        <v>0.46319444444444446</v>
      </c>
      <c r="G140" s="22">
        <f t="shared" si="10"/>
        <v>90</v>
      </c>
      <c r="H140" s="12">
        <f t="shared" si="13"/>
        <v>5</v>
      </c>
      <c r="I140" s="25">
        <v>1</v>
      </c>
      <c r="K140" s="19">
        <f t="shared" si="12"/>
        <v>0.05555555555555555</v>
      </c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1:41" ht="14.25">
      <c r="A141" s="11">
        <v>165</v>
      </c>
      <c r="B141" s="11" t="s">
        <v>23</v>
      </c>
      <c r="C141" s="12">
        <v>1</v>
      </c>
      <c r="D141" s="11"/>
      <c r="E141" s="11">
        <v>8</v>
      </c>
      <c r="F141" s="24">
        <v>0.46875</v>
      </c>
      <c r="G141" s="22">
        <f t="shared" si="10"/>
        <v>60</v>
      </c>
      <c r="H141" s="12">
        <f t="shared" si="13"/>
        <v>8</v>
      </c>
      <c r="I141" s="25">
        <v>0</v>
      </c>
      <c r="K141" s="19">
        <f t="shared" si="12"/>
        <v>0.13333333333333333</v>
      </c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1:41" ht="14.25">
      <c r="A142" s="11">
        <v>139</v>
      </c>
      <c r="B142" s="11" t="s">
        <v>23</v>
      </c>
      <c r="C142" s="12">
        <v>5</v>
      </c>
      <c r="D142" s="11"/>
      <c r="E142" s="11">
        <v>14</v>
      </c>
      <c r="F142" s="24">
        <v>0.47430555555555554</v>
      </c>
      <c r="G142" s="22">
        <f t="shared" si="10"/>
        <v>90</v>
      </c>
      <c r="H142" s="12">
        <f t="shared" si="13"/>
        <v>14</v>
      </c>
      <c r="I142" s="25">
        <v>2</v>
      </c>
      <c r="K142" s="19">
        <f t="shared" si="12"/>
        <v>0.15555555555555556</v>
      </c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</row>
    <row r="143" spans="1:41" ht="14.25">
      <c r="A143" s="11">
        <v>165</v>
      </c>
      <c r="B143" s="11" t="s">
        <v>23</v>
      </c>
      <c r="C143" s="12">
        <v>1</v>
      </c>
      <c r="D143" s="11"/>
      <c r="E143" s="11">
        <v>18</v>
      </c>
      <c r="F143" s="24">
        <v>0.4798611111111111</v>
      </c>
      <c r="G143" s="22">
        <f t="shared" si="10"/>
        <v>60</v>
      </c>
      <c r="H143" s="12">
        <f t="shared" si="13"/>
        <v>18</v>
      </c>
      <c r="I143" s="25">
        <v>1</v>
      </c>
      <c r="K143" s="19">
        <f t="shared" si="12"/>
        <v>0.3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</row>
    <row r="144" spans="1:41" ht="14.25">
      <c r="A144" s="11">
        <v>139</v>
      </c>
      <c r="B144" s="11" t="s">
        <v>23</v>
      </c>
      <c r="C144" s="12">
        <v>5</v>
      </c>
      <c r="D144" s="11"/>
      <c r="E144" s="11">
        <v>16</v>
      </c>
      <c r="F144" s="24">
        <v>0.4847222222222222</v>
      </c>
      <c r="G144" s="22">
        <f t="shared" si="10"/>
        <v>90</v>
      </c>
      <c r="H144" s="12">
        <f t="shared" si="13"/>
        <v>16</v>
      </c>
      <c r="I144" s="25">
        <v>2</v>
      </c>
      <c r="K144" s="19">
        <f t="shared" si="12"/>
        <v>0.17777777777777778</v>
      </c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</row>
    <row r="145" spans="1:41" ht="14.25">
      <c r="A145" s="11">
        <v>165</v>
      </c>
      <c r="B145" s="11" t="s">
        <v>23</v>
      </c>
      <c r="C145" s="12">
        <v>1</v>
      </c>
      <c r="D145" s="11"/>
      <c r="E145" s="11">
        <v>14</v>
      </c>
      <c r="F145" s="24">
        <v>0.4902777777777778</v>
      </c>
      <c r="G145" s="22">
        <f t="shared" si="10"/>
        <v>60</v>
      </c>
      <c r="H145" s="12">
        <f t="shared" si="13"/>
        <v>14</v>
      </c>
      <c r="I145" s="25">
        <v>1</v>
      </c>
      <c r="K145" s="19">
        <f t="shared" si="12"/>
        <v>0.23333333333333334</v>
      </c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</row>
    <row r="146" spans="1:41" ht="14.25">
      <c r="A146" s="11">
        <v>139</v>
      </c>
      <c r="B146" s="11" t="s">
        <v>23</v>
      </c>
      <c r="C146" s="12">
        <v>5</v>
      </c>
      <c r="D146" s="11"/>
      <c r="E146" s="11">
        <v>8</v>
      </c>
      <c r="F146" s="24">
        <v>0.49444444444444446</v>
      </c>
      <c r="G146" s="22">
        <f t="shared" si="10"/>
        <v>90</v>
      </c>
      <c r="H146" s="12">
        <f t="shared" si="13"/>
        <v>8</v>
      </c>
      <c r="I146" s="25">
        <v>1</v>
      </c>
      <c r="K146" s="19">
        <f t="shared" si="12"/>
        <v>0.08888888888888889</v>
      </c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</row>
    <row r="147" spans="1:41" ht="14.25">
      <c r="A147" s="11">
        <v>165</v>
      </c>
      <c r="B147" s="11" t="s">
        <v>23</v>
      </c>
      <c r="C147" s="12">
        <v>1</v>
      </c>
      <c r="D147" s="11"/>
      <c r="E147" s="11">
        <v>16</v>
      </c>
      <c r="F147" s="24">
        <v>0.5006944444444444</v>
      </c>
      <c r="G147" s="22">
        <f t="shared" si="10"/>
        <v>60</v>
      </c>
      <c r="H147" s="12">
        <f t="shared" si="13"/>
        <v>16</v>
      </c>
      <c r="I147" s="25">
        <v>1</v>
      </c>
      <c r="K147" s="19">
        <f t="shared" si="12"/>
        <v>0.26666666666666666</v>
      </c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</row>
    <row r="148" spans="1:41" ht="14.25">
      <c r="A148" s="11">
        <v>139</v>
      </c>
      <c r="B148" s="11" t="s">
        <v>23</v>
      </c>
      <c r="C148" s="12">
        <v>5</v>
      </c>
      <c r="D148" s="11"/>
      <c r="E148" s="11">
        <v>10</v>
      </c>
      <c r="F148" s="24">
        <v>0.5069444444444444</v>
      </c>
      <c r="G148" s="22">
        <f t="shared" si="10"/>
        <v>90</v>
      </c>
      <c r="H148" s="12">
        <f t="shared" si="13"/>
        <v>10</v>
      </c>
      <c r="I148" s="25">
        <v>4</v>
      </c>
      <c r="K148" s="19">
        <f t="shared" si="12"/>
        <v>0.1111111111111111</v>
      </c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</row>
    <row r="149" spans="1:41" ht="14.25">
      <c r="A149" s="11">
        <v>165</v>
      </c>
      <c r="B149" s="11" t="s">
        <v>23</v>
      </c>
      <c r="C149" s="12">
        <v>1</v>
      </c>
      <c r="D149" s="11"/>
      <c r="E149" s="11">
        <v>9</v>
      </c>
      <c r="F149" s="24">
        <v>0.5104166666666666</v>
      </c>
      <c r="G149" s="22">
        <f t="shared" si="10"/>
        <v>60</v>
      </c>
      <c r="H149" s="12">
        <f t="shared" si="13"/>
        <v>9</v>
      </c>
      <c r="I149" s="25">
        <v>0</v>
      </c>
      <c r="K149" s="19">
        <f t="shared" si="12"/>
        <v>0.15</v>
      </c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</row>
    <row r="150" spans="1:41" ht="14.25">
      <c r="A150" s="11">
        <v>139</v>
      </c>
      <c r="B150" s="11" t="s">
        <v>23</v>
      </c>
      <c r="C150" s="12">
        <v>5</v>
      </c>
      <c r="D150" s="11"/>
      <c r="E150" s="11">
        <v>9</v>
      </c>
      <c r="F150" s="24">
        <v>0.5152777777777778</v>
      </c>
      <c r="G150" s="22">
        <f t="shared" si="10"/>
        <v>90</v>
      </c>
      <c r="H150" s="12">
        <f t="shared" si="13"/>
        <v>9</v>
      </c>
      <c r="I150" s="25">
        <v>1</v>
      </c>
      <c r="K150" s="19">
        <f t="shared" si="12"/>
        <v>0.1</v>
      </c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</row>
    <row r="151" spans="1:41" ht="14.25">
      <c r="A151" s="11">
        <v>165</v>
      </c>
      <c r="B151" s="11" t="s">
        <v>23</v>
      </c>
      <c r="C151" s="12">
        <v>1</v>
      </c>
      <c r="D151" s="11"/>
      <c r="E151" s="11">
        <v>9</v>
      </c>
      <c r="F151" s="24">
        <v>0.5222222222222223</v>
      </c>
      <c r="G151" s="22">
        <f aca="true" t="shared" si="14" ref="G151:G156">IF(C151=1,60,IF(C151=4,90,IF(C151=5,90,IF(C151=6,30,60))))</f>
        <v>60</v>
      </c>
      <c r="H151" s="12">
        <f aca="true" t="shared" si="15" ref="H151:H156">MAX(D151,E151)</f>
        <v>9</v>
      </c>
      <c r="I151" s="25">
        <v>2</v>
      </c>
      <c r="K151" s="19">
        <f aca="true" t="shared" si="16" ref="K151:K156">H151/G151</f>
        <v>0.15</v>
      </c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</row>
    <row r="152" spans="1:41" ht="14.25">
      <c r="A152" s="11">
        <v>139</v>
      </c>
      <c r="B152" s="11" t="s">
        <v>23</v>
      </c>
      <c r="C152" s="12">
        <v>5</v>
      </c>
      <c r="D152" s="11"/>
      <c r="E152" s="11">
        <v>9</v>
      </c>
      <c r="F152" s="24">
        <v>0.5256944444444445</v>
      </c>
      <c r="G152" s="22">
        <f t="shared" si="14"/>
        <v>90</v>
      </c>
      <c r="H152" s="12">
        <f t="shared" si="15"/>
        <v>9</v>
      </c>
      <c r="I152" s="25">
        <v>1</v>
      </c>
      <c r="K152" s="19">
        <f t="shared" si="16"/>
        <v>0.1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</row>
    <row r="153" spans="1:41" ht="14.25">
      <c r="A153" s="11">
        <v>165</v>
      </c>
      <c r="B153" s="11" t="s">
        <v>23</v>
      </c>
      <c r="C153" s="12">
        <v>3</v>
      </c>
      <c r="D153" s="11"/>
      <c r="E153" s="11">
        <v>18</v>
      </c>
      <c r="F153" s="24">
        <v>0.5326388888888889</v>
      </c>
      <c r="G153" s="22">
        <f t="shared" si="14"/>
        <v>60</v>
      </c>
      <c r="H153" s="12">
        <f t="shared" si="15"/>
        <v>18</v>
      </c>
      <c r="I153" s="25">
        <v>2</v>
      </c>
      <c r="K153" s="19">
        <f t="shared" si="16"/>
        <v>0.3</v>
      </c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</row>
    <row r="154" spans="1:41" ht="14.25">
      <c r="A154" s="11">
        <v>139</v>
      </c>
      <c r="B154" s="11" t="s">
        <v>23</v>
      </c>
      <c r="C154" s="12">
        <v>5</v>
      </c>
      <c r="D154" s="11"/>
      <c r="E154" s="11">
        <v>9</v>
      </c>
      <c r="F154" s="24">
        <v>0.5368055555555555</v>
      </c>
      <c r="G154" s="22">
        <f t="shared" si="14"/>
        <v>90</v>
      </c>
      <c r="H154" s="12">
        <f t="shared" si="15"/>
        <v>9</v>
      </c>
      <c r="I154" s="25">
        <v>2</v>
      </c>
      <c r="K154" s="19">
        <f t="shared" si="16"/>
        <v>0.1</v>
      </c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</row>
    <row r="155" spans="1:41" ht="14.25">
      <c r="A155" s="11">
        <v>165</v>
      </c>
      <c r="B155" s="11" t="s">
        <v>23</v>
      </c>
      <c r="C155" s="12">
        <v>1</v>
      </c>
      <c r="D155" s="11"/>
      <c r="E155" s="11">
        <v>20</v>
      </c>
      <c r="F155" s="24">
        <v>0.5423611111111112</v>
      </c>
      <c r="G155" s="22">
        <f t="shared" si="14"/>
        <v>60</v>
      </c>
      <c r="H155" s="12">
        <f t="shared" si="15"/>
        <v>20</v>
      </c>
      <c r="I155" s="25">
        <v>1</v>
      </c>
      <c r="K155" s="19">
        <f t="shared" si="16"/>
        <v>0.3333333333333333</v>
      </c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</row>
    <row r="156" spans="1:41" ht="14.25">
      <c r="A156" s="11">
        <v>139</v>
      </c>
      <c r="B156" s="11" t="s">
        <v>23</v>
      </c>
      <c r="C156" s="12">
        <v>5</v>
      </c>
      <c r="D156" s="11"/>
      <c r="E156" s="11">
        <v>10</v>
      </c>
      <c r="F156" s="24">
        <v>0.5458333333333333</v>
      </c>
      <c r="G156" s="22">
        <f t="shared" si="14"/>
        <v>90</v>
      </c>
      <c r="H156" s="12">
        <f t="shared" si="15"/>
        <v>10</v>
      </c>
      <c r="I156" s="25">
        <v>0</v>
      </c>
      <c r="K156" s="19">
        <f t="shared" si="16"/>
        <v>0.1111111111111111</v>
      </c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</row>
    <row r="157" spans="1:9" ht="14.25">
      <c r="A157" s="11"/>
      <c r="B157" s="11"/>
      <c r="C157" s="12"/>
      <c r="D157" s="11"/>
      <c r="E157" s="11"/>
      <c r="F157" s="13"/>
      <c r="G157" s="12"/>
      <c r="H157" s="12"/>
      <c r="I157" s="12"/>
    </row>
    <row r="158" spans="1:41" ht="14.25">
      <c r="A158" s="11" t="s">
        <v>15</v>
      </c>
      <c r="B158" s="11"/>
      <c r="C158" s="12"/>
      <c r="D158" s="11"/>
      <c r="E158" s="11">
        <f>SUM(E87:E156)</f>
        <v>860</v>
      </c>
      <c r="F158" s="13"/>
      <c r="G158" s="11">
        <f>SUM(G87:G156)</f>
        <v>5400</v>
      </c>
      <c r="H158" s="11">
        <f>SUM(H87:H156)</f>
        <v>860</v>
      </c>
      <c r="I158" s="11"/>
      <c r="K158" s="19">
        <f>H158/G158</f>
        <v>0.15925925925925927</v>
      </c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</row>
    <row r="159" ht="15" thickBot="1"/>
    <row r="160" spans="1:41" ht="30.75" thickBot="1">
      <c r="A160" s="8" t="s">
        <v>8</v>
      </c>
      <c r="B160" s="9" t="s">
        <v>21</v>
      </c>
      <c r="C160" s="9" t="s">
        <v>9</v>
      </c>
      <c r="D160" s="23" t="s">
        <v>27</v>
      </c>
      <c r="E160" s="9" t="s">
        <v>11</v>
      </c>
      <c r="F160" s="10" t="s">
        <v>12</v>
      </c>
      <c r="G160" s="9" t="s">
        <v>13</v>
      </c>
      <c r="H160" s="23" t="s">
        <v>14</v>
      </c>
      <c r="I160" s="23" t="s">
        <v>26</v>
      </c>
      <c r="J160" s="16"/>
      <c r="K160" s="17">
        <v>0.05</v>
      </c>
      <c r="L160" s="18">
        <v>0.05</v>
      </c>
      <c r="M160" s="18">
        <f aca="true" t="shared" si="17" ref="M160:AO160">L160+$K160</f>
        <v>0.1</v>
      </c>
      <c r="N160" s="18">
        <f t="shared" si="17"/>
        <v>0.15000000000000002</v>
      </c>
      <c r="O160" s="18">
        <f t="shared" si="17"/>
        <v>0.2</v>
      </c>
      <c r="P160" s="18">
        <f t="shared" si="17"/>
        <v>0.25</v>
      </c>
      <c r="Q160" s="18">
        <f t="shared" si="17"/>
        <v>0.3</v>
      </c>
      <c r="R160" s="18">
        <f t="shared" si="17"/>
        <v>0.35</v>
      </c>
      <c r="S160" s="18">
        <f t="shared" si="17"/>
        <v>0.39999999999999997</v>
      </c>
      <c r="T160" s="18">
        <f t="shared" si="17"/>
        <v>0.44999999999999996</v>
      </c>
      <c r="U160" s="18">
        <f t="shared" si="17"/>
        <v>0.49999999999999994</v>
      </c>
      <c r="V160" s="18">
        <f t="shared" si="17"/>
        <v>0.5499999999999999</v>
      </c>
      <c r="W160" s="18">
        <f t="shared" si="17"/>
        <v>0.6</v>
      </c>
      <c r="X160" s="18">
        <f t="shared" si="17"/>
        <v>0.65</v>
      </c>
      <c r="Y160" s="18">
        <f t="shared" si="17"/>
        <v>0.7000000000000001</v>
      </c>
      <c r="Z160" s="18">
        <f t="shared" si="17"/>
        <v>0.7500000000000001</v>
      </c>
      <c r="AA160" s="18">
        <f t="shared" si="17"/>
        <v>0.8000000000000002</v>
      </c>
      <c r="AB160" s="18">
        <f t="shared" si="17"/>
        <v>0.8500000000000002</v>
      </c>
      <c r="AC160" s="18">
        <f t="shared" si="17"/>
        <v>0.9000000000000002</v>
      </c>
      <c r="AD160" s="18">
        <f t="shared" si="17"/>
        <v>0.9500000000000003</v>
      </c>
      <c r="AE160" s="18">
        <f t="shared" si="17"/>
        <v>1.0000000000000002</v>
      </c>
      <c r="AF160" s="18">
        <f t="shared" si="17"/>
        <v>1.0500000000000003</v>
      </c>
      <c r="AG160" s="18">
        <f t="shared" si="17"/>
        <v>1.1000000000000003</v>
      </c>
      <c r="AH160" s="18">
        <f t="shared" si="17"/>
        <v>1.1500000000000004</v>
      </c>
      <c r="AI160" s="18">
        <f t="shared" si="17"/>
        <v>1.2000000000000004</v>
      </c>
      <c r="AJ160" s="18">
        <f t="shared" si="17"/>
        <v>1.2500000000000004</v>
      </c>
      <c r="AK160" s="18">
        <f t="shared" si="17"/>
        <v>1.3000000000000005</v>
      </c>
      <c r="AL160" s="18">
        <f t="shared" si="17"/>
        <v>1.3500000000000005</v>
      </c>
      <c r="AM160" s="18">
        <f t="shared" si="17"/>
        <v>1.4000000000000006</v>
      </c>
      <c r="AN160" s="18">
        <f t="shared" si="17"/>
        <v>1.4500000000000006</v>
      </c>
      <c r="AO160" s="18">
        <f t="shared" si="17"/>
        <v>1.5000000000000007</v>
      </c>
    </row>
    <row r="161" spans="1:41" ht="14.25">
      <c r="A161" s="11">
        <v>341</v>
      </c>
      <c r="B161" s="11" t="s">
        <v>22</v>
      </c>
      <c r="C161" s="12">
        <v>6</v>
      </c>
      <c r="D161" s="11" t="s">
        <v>31</v>
      </c>
      <c r="E161" s="11">
        <v>6</v>
      </c>
      <c r="F161" s="24">
        <v>0.25277777777777777</v>
      </c>
      <c r="G161" s="22">
        <f aca="true" t="shared" si="18" ref="G161:G180">IF(C161=1,60,IF(C161=4,90,IF(C161=5,90,IF(C161=6,30,60))))</f>
        <v>30</v>
      </c>
      <c r="H161" s="12">
        <f aca="true" t="shared" si="19" ref="H161:H180">MAX(D161,E161)</f>
        <v>6</v>
      </c>
      <c r="I161" s="25">
        <v>0</v>
      </c>
      <c r="K161" s="19">
        <f aca="true" t="shared" si="20" ref="K161:K168">H161/G161</f>
        <v>0.2</v>
      </c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</row>
    <row r="162" spans="1:41" ht="14.25">
      <c r="A162" s="11">
        <v>341</v>
      </c>
      <c r="B162" s="11" t="s">
        <v>22</v>
      </c>
      <c r="C162" s="12">
        <v>6</v>
      </c>
      <c r="D162" s="11" t="s">
        <v>29</v>
      </c>
      <c r="E162" s="11">
        <v>12</v>
      </c>
      <c r="F162" s="24">
        <v>0.26180555555555557</v>
      </c>
      <c r="G162" s="22">
        <f t="shared" si="18"/>
        <v>30</v>
      </c>
      <c r="H162" s="12">
        <f t="shared" si="19"/>
        <v>12</v>
      </c>
      <c r="I162" s="25">
        <v>-2</v>
      </c>
      <c r="K162" s="19">
        <f t="shared" si="20"/>
        <v>0.4</v>
      </c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</row>
    <row r="163" spans="1:41" ht="14.25">
      <c r="A163" s="11">
        <v>341</v>
      </c>
      <c r="B163" s="11" t="s">
        <v>22</v>
      </c>
      <c r="C163" s="12">
        <v>6</v>
      </c>
      <c r="D163" s="11" t="s">
        <v>30</v>
      </c>
      <c r="E163" s="11">
        <v>10</v>
      </c>
      <c r="F163" s="24">
        <v>0.2777777777777778</v>
      </c>
      <c r="G163" s="22">
        <f t="shared" si="18"/>
        <v>30</v>
      </c>
      <c r="H163" s="12">
        <f t="shared" si="19"/>
        <v>10</v>
      </c>
      <c r="I163" s="25">
        <v>1</v>
      </c>
      <c r="K163" s="19">
        <f t="shared" si="20"/>
        <v>0.3333333333333333</v>
      </c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</row>
    <row r="164" spans="1:41" ht="14.25">
      <c r="A164" s="11">
        <v>341</v>
      </c>
      <c r="B164" s="11" t="s">
        <v>22</v>
      </c>
      <c r="C164" s="12">
        <v>6</v>
      </c>
      <c r="D164" s="11" t="s">
        <v>31</v>
      </c>
      <c r="E164" s="11">
        <v>6</v>
      </c>
      <c r="F164" s="24">
        <v>0.2833333333333333</v>
      </c>
      <c r="G164" s="22">
        <f t="shared" si="18"/>
        <v>30</v>
      </c>
      <c r="H164" s="12">
        <f t="shared" si="19"/>
        <v>6</v>
      </c>
      <c r="I164" s="25">
        <v>-1</v>
      </c>
      <c r="K164" s="19">
        <f t="shared" si="20"/>
        <v>0.2</v>
      </c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</row>
    <row r="165" spans="1:41" ht="14.25">
      <c r="A165" s="11">
        <v>341</v>
      </c>
      <c r="B165" s="11" t="s">
        <v>22</v>
      </c>
      <c r="C165" s="12">
        <v>6</v>
      </c>
      <c r="D165" s="11" t="s">
        <v>30</v>
      </c>
      <c r="E165" s="11">
        <v>17</v>
      </c>
      <c r="F165" s="24">
        <v>0.2916666666666667</v>
      </c>
      <c r="G165" s="22">
        <f t="shared" si="18"/>
        <v>30</v>
      </c>
      <c r="H165" s="12">
        <f t="shared" si="19"/>
        <v>17</v>
      </c>
      <c r="I165" s="25">
        <v>1</v>
      </c>
      <c r="K165" s="19">
        <f t="shared" si="20"/>
        <v>0.5666666666666667</v>
      </c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</row>
    <row r="166" spans="1:41" ht="14.25">
      <c r="A166" s="11">
        <v>341</v>
      </c>
      <c r="B166" s="11" t="s">
        <v>22</v>
      </c>
      <c r="C166" s="12">
        <v>6</v>
      </c>
      <c r="D166" s="11" t="s">
        <v>31</v>
      </c>
      <c r="E166" s="11">
        <v>9</v>
      </c>
      <c r="F166" s="24">
        <v>0.29791666666666666</v>
      </c>
      <c r="G166" s="22">
        <f t="shared" si="18"/>
        <v>30</v>
      </c>
      <c r="H166" s="12">
        <f t="shared" si="19"/>
        <v>9</v>
      </c>
      <c r="I166" s="25">
        <v>0</v>
      </c>
      <c r="K166" s="19">
        <f t="shared" si="20"/>
        <v>0.3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</row>
    <row r="167" spans="1:41" ht="14.25">
      <c r="A167" s="11">
        <v>341</v>
      </c>
      <c r="B167" s="11" t="s">
        <v>22</v>
      </c>
      <c r="C167" s="12">
        <v>6</v>
      </c>
      <c r="D167" s="11" t="s">
        <v>30</v>
      </c>
      <c r="E167" s="11">
        <v>16</v>
      </c>
      <c r="F167" s="24">
        <v>0.3048611111111111</v>
      </c>
      <c r="G167" s="22">
        <f t="shared" si="18"/>
        <v>30</v>
      </c>
      <c r="H167" s="12">
        <f t="shared" si="19"/>
        <v>16</v>
      </c>
      <c r="I167" s="25">
        <v>0</v>
      </c>
      <c r="K167" s="19">
        <f t="shared" si="20"/>
        <v>0.5333333333333333</v>
      </c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</row>
    <row r="168" spans="1:41" ht="14.25">
      <c r="A168" s="11">
        <v>341</v>
      </c>
      <c r="B168" s="11" t="s">
        <v>22</v>
      </c>
      <c r="C168" s="12">
        <v>6</v>
      </c>
      <c r="D168" s="11" t="s">
        <v>32</v>
      </c>
      <c r="E168" s="11">
        <v>8</v>
      </c>
      <c r="F168" s="24">
        <v>0.3125</v>
      </c>
      <c r="G168" s="22">
        <f t="shared" si="18"/>
        <v>30</v>
      </c>
      <c r="H168" s="12">
        <f t="shared" si="19"/>
        <v>8</v>
      </c>
      <c r="I168" s="25">
        <v>1</v>
      </c>
      <c r="K168" s="19">
        <f t="shared" si="20"/>
        <v>0.26666666666666666</v>
      </c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</row>
    <row r="169" spans="1:41" ht="14.25">
      <c r="A169" s="11">
        <v>341</v>
      </c>
      <c r="B169" s="11" t="s">
        <v>22</v>
      </c>
      <c r="C169" s="12">
        <v>6</v>
      </c>
      <c r="D169" s="11" t="s">
        <v>33</v>
      </c>
      <c r="E169" s="11">
        <v>16</v>
      </c>
      <c r="F169" s="24">
        <v>0.3145833333333333</v>
      </c>
      <c r="G169" s="22">
        <f t="shared" si="18"/>
        <v>30</v>
      </c>
      <c r="H169" s="12">
        <f t="shared" si="19"/>
        <v>16</v>
      </c>
      <c r="I169" s="25">
        <v>-1</v>
      </c>
      <c r="K169" s="19">
        <f aca="true" t="shared" si="21" ref="K169:K180">H169/G169</f>
        <v>0.5333333333333333</v>
      </c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</row>
    <row r="170" spans="1:41" ht="14.25">
      <c r="A170" s="11">
        <v>341</v>
      </c>
      <c r="B170" s="11" t="s">
        <v>22</v>
      </c>
      <c r="C170" s="12">
        <v>6</v>
      </c>
      <c r="D170" s="11" t="s">
        <v>30</v>
      </c>
      <c r="E170" s="11">
        <v>10</v>
      </c>
      <c r="F170" s="24">
        <v>0.3263888888888889</v>
      </c>
      <c r="G170" s="22">
        <f t="shared" si="18"/>
        <v>30</v>
      </c>
      <c r="H170" s="12">
        <f t="shared" si="19"/>
        <v>10</v>
      </c>
      <c r="I170" s="25">
        <v>1</v>
      </c>
      <c r="K170" s="19">
        <f t="shared" si="21"/>
        <v>0.3333333333333333</v>
      </c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</row>
    <row r="171" spans="1:41" ht="14.25">
      <c r="A171" s="11">
        <v>341</v>
      </c>
      <c r="B171" s="11" t="s">
        <v>22</v>
      </c>
      <c r="C171" s="12">
        <v>6</v>
      </c>
      <c r="D171" s="11" t="s">
        <v>29</v>
      </c>
      <c r="E171" s="11">
        <v>6</v>
      </c>
      <c r="F171" s="24">
        <v>0.3368055555555556</v>
      </c>
      <c r="G171" s="22">
        <f t="shared" si="18"/>
        <v>30</v>
      </c>
      <c r="H171" s="12">
        <f t="shared" si="19"/>
        <v>6</v>
      </c>
      <c r="I171" s="25">
        <v>1</v>
      </c>
      <c r="K171" s="19">
        <f t="shared" si="21"/>
        <v>0.2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</row>
    <row r="172" spans="1:41" ht="14.25">
      <c r="A172" s="11">
        <v>341</v>
      </c>
      <c r="B172" s="11" t="s">
        <v>22</v>
      </c>
      <c r="C172" s="12">
        <v>6</v>
      </c>
      <c r="D172" s="11" t="s">
        <v>34</v>
      </c>
      <c r="E172" s="11">
        <v>16</v>
      </c>
      <c r="F172" s="24">
        <v>0.34652777777777777</v>
      </c>
      <c r="G172" s="22">
        <f t="shared" si="18"/>
        <v>30</v>
      </c>
      <c r="H172" s="12">
        <f t="shared" si="19"/>
        <v>16</v>
      </c>
      <c r="I172" s="25">
        <v>0</v>
      </c>
      <c r="K172" s="19">
        <f t="shared" si="21"/>
        <v>0.5333333333333333</v>
      </c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</row>
    <row r="173" spans="1:41" ht="14.25">
      <c r="A173" s="11">
        <v>341</v>
      </c>
      <c r="B173" s="11" t="s">
        <v>22</v>
      </c>
      <c r="C173" s="12">
        <v>6</v>
      </c>
      <c r="D173" s="11" t="s">
        <v>33</v>
      </c>
      <c r="E173" s="11">
        <v>8</v>
      </c>
      <c r="F173" s="24">
        <v>0.35833333333333334</v>
      </c>
      <c r="G173" s="22">
        <f t="shared" si="18"/>
        <v>30</v>
      </c>
      <c r="H173" s="12">
        <f t="shared" si="19"/>
        <v>8</v>
      </c>
      <c r="I173" s="25">
        <v>2</v>
      </c>
      <c r="K173" s="19">
        <f t="shared" si="21"/>
        <v>0.26666666666666666</v>
      </c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</row>
    <row r="174" spans="1:41" ht="14.25">
      <c r="A174" s="11">
        <v>341</v>
      </c>
      <c r="B174" s="11" t="s">
        <v>22</v>
      </c>
      <c r="C174" s="12">
        <v>6</v>
      </c>
      <c r="D174" s="11" t="s">
        <v>33</v>
      </c>
      <c r="E174" s="11">
        <v>7</v>
      </c>
      <c r="F174" s="24">
        <v>0.3680555555555556</v>
      </c>
      <c r="G174" s="22">
        <f t="shared" si="18"/>
        <v>30</v>
      </c>
      <c r="H174" s="12">
        <f t="shared" si="19"/>
        <v>7</v>
      </c>
      <c r="I174" s="25">
        <v>1</v>
      </c>
      <c r="K174" s="19">
        <f t="shared" si="21"/>
        <v>0.23333333333333334</v>
      </c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</row>
    <row r="175" spans="1:41" ht="14.25">
      <c r="A175" s="11">
        <v>341</v>
      </c>
      <c r="B175" s="11" t="s">
        <v>22</v>
      </c>
      <c r="C175" s="12">
        <v>6</v>
      </c>
      <c r="D175" s="11" t="s">
        <v>33</v>
      </c>
      <c r="E175" s="11">
        <v>10</v>
      </c>
      <c r="F175" s="24">
        <v>0.37777777777777777</v>
      </c>
      <c r="G175" s="22">
        <f t="shared" si="18"/>
        <v>30</v>
      </c>
      <c r="H175" s="12">
        <f t="shared" si="19"/>
        <v>10</v>
      </c>
      <c r="I175" s="25">
        <v>0</v>
      </c>
      <c r="K175" s="19">
        <f t="shared" si="21"/>
        <v>0.3333333333333333</v>
      </c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</row>
    <row r="176" spans="1:41" ht="14.25">
      <c r="A176" s="11">
        <v>341</v>
      </c>
      <c r="B176" s="11" t="s">
        <v>22</v>
      </c>
      <c r="C176" s="12">
        <v>6</v>
      </c>
      <c r="D176" s="11" t="s">
        <v>30</v>
      </c>
      <c r="E176" s="11">
        <v>14</v>
      </c>
      <c r="F176" s="24">
        <v>0.38958333333333334</v>
      </c>
      <c r="G176" s="22">
        <f t="shared" si="18"/>
        <v>30</v>
      </c>
      <c r="H176" s="12">
        <f t="shared" si="19"/>
        <v>14</v>
      </c>
      <c r="I176" s="25">
        <v>2</v>
      </c>
      <c r="K176" s="19">
        <f t="shared" si="21"/>
        <v>0.4666666666666667</v>
      </c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</row>
    <row r="177" spans="1:41" ht="14.25">
      <c r="A177" s="11">
        <v>341</v>
      </c>
      <c r="B177" s="11" t="s">
        <v>22</v>
      </c>
      <c r="C177" s="12">
        <v>6</v>
      </c>
      <c r="D177" s="11" t="s">
        <v>31</v>
      </c>
      <c r="E177" s="11">
        <v>4</v>
      </c>
      <c r="F177" s="24">
        <v>0.40902777777777777</v>
      </c>
      <c r="G177" s="22">
        <f t="shared" si="18"/>
        <v>30</v>
      </c>
      <c r="H177" s="12">
        <f t="shared" si="19"/>
        <v>4</v>
      </c>
      <c r="I177" s="25">
        <v>0</v>
      </c>
      <c r="K177" s="19">
        <f t="shared" si="21"/>
        <v>0.13333333333333333</v>
      </c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</row>
    <row r="178" spans="1:41" ht="14.25">
      <c r="A178" s="11">
        <v>341</v>
      </c>
      <c r="B178" s="11" t="s">
        <v>22</v>
      </c>
      <c r="C178" s="12">
        <v>6</v>
      </c>
      <c r="D178" s="11" t="s">
        <v>34</v>
      </c>
      <c r="E178" s="11">
        <v>7</v>
      </c>
      <c r="F178" s="24">
        <v>0.4298611111111111</v>
      </c>
      <c r="G178" s="22">
        <f t="shared" si="18"/>
        <v>30</v>
      </c>
      <c r="H178" s="12">
        <f t="shared" si="19"/>
        <v>7</v>
      </c>
      <c r="I178" s="25">
        <v>0</v>
      </c>
      <c r="K178" s="19">
        <f t="shared" si="21"/>
        <v>0.23333333333333334</v>
      </c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</row>
    <row r="179" spans="1:41" ht="14.25">
      <c r="A179" s="11">
        <v>341</v>
      </c>
      <c r="B179" s="11" t="s">
        <v>22</v>
      </c>
      <c r="C179" s="12">
        <v>6</v>
      </c>
      <c r="D179" s="11" t="s">
        <v>34</v>
      </c>
      <c r="E179" s="11">
        <v>14</v>
      </c>
      <c r="F179" s="24">
        <v>0.47152777777777777</v>
      </c>
      <c r="G179" s="22">
        <f t="shared" si="18"/>
        <v>30</v>
      </c>
      <c r="H179" s="12">
        <f t="shared" si="19"/>
        <v>14</v>
      </c>
      <c r="I179" s="25">
        <v>0</v>
      </c>
      <c r="K179" s="19">
        <f t="shared" si="21"/>
        <v>0.4666666666666667</v>
      </c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</row>
    <row r="180" spans="1:41" ht="14.25">
      <c r="A180" s="11">
        <v>341</v>
      </c>
      <c r="B180" s="11" t="s">
        <v>22</v>
      </c>
      <c r="C180" s="12">
        <v>6</v>
      </c>
      <c r="D180" s="11" t="s">
        <v>34</v>
      </c>
      <c r="E180" s="11">
        <v>8</v>
      </c>
      <c r="F180" s="24">
        <v>0.5131944444444444</v>
      </c>
      <c r="G180" s="22">
        <f t="shared" si="18"/>
        <v>30</v>
      </c>
      <c r="H180" s="12">
        <f t="shared" si="19"/>
        <v>8</v>
      </c>
      <c r="I180" s="25">
        <v>0</v>
      </c>
      <c r="K180" s="19">
        <f t="shared" si="21"/>
        <v>0.26666666666666666</v>
      </c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</row>
    <row r="181" spans="1:9" ht="14.25">
      <c r="A181" s="11"/>
      <c r="B181" s="11"/>
      <c r="C181" s="12"/>
      <c r="D181" s="11"/>
      <c r="E181" s="11"/>
      <c r="F181" s="13"/>
      <c r="G181" s="12"/>
      <c r="H181" s="12"/>
      <c r="I181" s="12"/>
    </row>
    <row r="182" spans="1:41" ht="14.25">
      <c r="A182" s="11" t="s">
        <v>15</v>
      </c>
      <c r="B182" s="11"/>
      <c r="C182" s="12"/>
      <c r="D182" s="11"/>
      <c r="E182" s="11">
        <f>SUM(E161:E180)</f>
        <v>204</v>
      </c>
      <c r="F182" s="13"/>
      <c r="G182" s="11">
        <f>SUM(G161:G180)</f>
        <v>600</v>
      </c>
      <c r="H182" s="11">
        <f>SUM(H161:H180)</f>
        <v>204</v>
      </c>
      <c r="I182" s="11"/>
      <c r="K182" s="19">
        <f>H182/G182</f>
        <v>0.34</v>
      </c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</row>
    <row r="183" ht="15" thickBot="1"/>
    <row r="184" spans="1:41" ht="30.75" thickBot="1">
      <c r="A184" s="8" t="s">
        <v>8</v>
      </c>
      <c r="B184" s="9" t="s">
        <v>21</v>
      </c>
      <c r="C184" s="9" t="s">
        <v>9</v>
      </c>
      <c r="D184" s="23" t="s">
        <v>28</v>
      </c>
      <c r="E184" s="9" t="s">
        <v>11</v>
      </c>
      <c r="F184" s="10" t="s">
        <v>12</v>
      </c>
      <c r="G184" s="9" t="s">
        <v>13</v>
      </c>
      <c r="H184" s="23" t="s">
        <v>14</v>
      </c>
      <c r="I184" s="23" t="s">
        <v>26</v>
      </c>
      <c r="J184" s="16"/>
      <c r="K184" s="17">
        <v>0.05</v>
      </c>
      <c r="L184" s="18">
        <v>0.05</v>
      </c>
      <c r="M184" s="18">
        <f aca="true" t="shared" si="22" ref="M184:AO184">L184+$K184</f>
        <v>0.1</v>
      </c>
      <c r="N184" s="18">
        <f t="shared" si="22"/>
        <v>0.15000000000000002</v>
      </c>
      <c r="O184" s="18">
        <f t="shared" si="22"/>
        <v>0.2</v>
      </c>
      <c r="P184" s="18">
        <f t="shared" si="22"/>
        <v>0.25</v>
      </c>
      <c r="Q184" s="18">
        <f t="shared" si="22"/>
        <v>0.3</v>
      </c>
      <c r="R184" s="18">
        <f t="shared" si="22"/>
        <v>0.35</v>
      </c>
      <c r="S184" s="18">
        <f t="shared" si="22"/>
        <v>0.39999999999999997</v>
      </c>
      <c r="T184" s="18">
        <f t="shared" si="22"/>
        <v>0.44999999999999996</v>
      </c>
      <c r="U184" s="18">
        <f t="shared" si="22"/>
        <v>0.49999999999999994</v>
      </c>
      <c r="V184" s="18">
        <f t="shared" si="22"/>
        <v>0.5499999999999999</v>
      </c>
      <c r="W184" s="18">
        <f t="shared" si="22"/>
        <v>0.6</v>
      </c>
      <c r="X184" s="18">
        <f t="shared" si="22"/>
        <v>0.65</v>
      </c>
      <c r="Y184" s="18">
        <f t="shared" si="22"/>
        <v>0.7000000000000001</v>
      </c>
      <c r="Z184" s="18">
        <f t="shared" si="22"/>
        <v>0.7500000000000001</v>
      </c>
      <c r="AA184" s="18">
        <f t="shared" si="22"/>
        <v>0.8000000000000002</v>
      </c>
      <c r="AB184" s="18">
        <f t="shared" si="22"/>
        <v>0.8500000000000002</v>
      </c>
      <c r="AC184" s="18">
        <f t="shared" si="22"/>
        <v>0.9000000000000002</v>
      </c>
      <c r="AD184" s="18">
        <f t="shared" si="22"/>
        <v>0.9500000000000003</v>
      </c>
      <c r="AE184" s="18">
        <f t="shared" si="22"/>
        <v>1.0000000000000002</v>
      </c>
      <c r="AF184" s="18">
        <f t="shared" si="22"/>
        <v>1.0500000000000003</v>
      </c>
      <c r="AG184" s="18">
        <f t="shared" si="22"/>
        <v>1.1000000000000003</v>
      </c>
      <c r="AH184" s="18">
        <f t="shared" si="22"/>
        <v>1.1500000000000004</v>
      </c>
      <c r="AI184" s="18">
        <f t="shared" si="22"/>
        <v>1.2000000000000004</v>
      </c>
      <c r="AJ184" s="18">
        <f t="shared" si="22"/>
        <v>1.2500000000000004</v>
      </c>
      <c r="AK184" s="18">
        <f t="shared" si="22"/>
        <v>1.3000000000000005</v>
      </c>
      <c r="AL184" s="18">
        <f t="shared" si="22"/>
        <v>1.3500000000000005</v>
      </c>
      <c r="AM184" s="18">
        <f t="shared" si="22"/>
        <v>1.4000000000000006</v>
      </c>
      <c r="AN184" s="18">
        <f t="shared" si="22"/>
        <v>1.4500000000000006</v>
      </c>
      <c r="AO184" s="18">
        <f t="shared" si="22"/>
        <v>1.5000000000000007</v>
      </c>
    </row>
    <row r="185" spans="1:41" ht="14.25">
      <c r="A185" s="11">
        <v>341</v>
      </c>
      <c r="B185" s="11" t="s">
        <v>23</v>
      </c>
      <c r="C185" s="12">
        <v>6</v>
      </c>
      <c r="D185" s="11" t="s">
        <v>30</v>
      </c>
      <c r="E185" s="11">
        <v>3</v>
      </c>
      <c r="F185" s="24">
        <v>0.2569444444444445</v>
      </c>
      <c r="G185" s="22">
        <f aca="true" t="shared" si="23" ref="G185:G197">IF(C185=1,60,IF(C185=4,90,IF(C185=5,90,IF(C185=6,30,60))))</f>
        <v>30</v>
      </c>
      <c r="H185" s="12">
        <f aca="true" t="shared" si="24" ref="H185:H197">MAX(D185,E185)</f>
        <v>3</v>
      </c>
      <c r="I185" s="25">
        <v>0</v>
      </c>
      <c r="K185" s="19">
        <f aca="true" t="shared" si="25" ref="K185:K197">H185/G185</f>
        <v>0.1</v>
      </c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</row>
    <row r="186" spans="1:41" ht="14.25">
      <c r="A186" s="11">
        <v>341</v>
      </c>
      <c r="B186" s="11" t="s">
        <v>23</v>
      </c>
      <c r="C186" s="12">
        <v>6</v>
      </c>
      <c r="D186" s="11" t="s">
        <v>34</v>
      </c>
      <c r="E186" s="11">
        <v>2</v>
      </c>
      <c r="F186" s="24">
        <v>0.2701388888888889</v>
      </c>
      <c r="G186" s="22">
        <f t="shared" si="23"/>
        <v>30</v>
      </c>
      <c r="H186" s="12">
        <f t="shared" si="24"/>
        <v>2</v>
      </c>
      <c r="I186" s="25">
        <v>-1</v>
      </c>
      <c r="K186" s="19">
        <f t="shared" si="25"/>
        <v>0.06666666666666667</v>
      </c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</row>
    <row r="187" spans="1:41" ht="14.25">
      <c r="A187" s="11">
        <v>341</v>
      </c>
      <c r="B187" s="11" t="s">
        <v>23</v>
      </c>
      <c r="C187" s="12">
        <v>6</v>
      </c>
      <c r="D187" s="11" t="s">
        <v>29</v>
      </c>
      <c r="E187" s="11">
        <v>4</v>
      </c>
      <c r="F187" s="24">
        <v>0.2881944444444445</v>
      </c>
      <c r="G187" s="22">
        <f t="shared" si="23"/>
        <v>30</v>
      </c>
      <c r="H187" s="12">
        <f t="shared" si="24"/>
        <v>4</v>
      </c>
      <c r="I187" s="25">
        <v>-1</v>
      </c>
      <c r="K187" s="19">
        <f t="shared" si="25"/>
        <v>0.13333333333333333</v>
      </c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</row>
    <row r="188" spans="1:41" ht="14.25">
      <c r="A188" s="11">
        <v>341</v>
      </c>
      <c r="B188" s="11" t="s">
        <v>23</v>
      </c>
      <c r="C188" s="12">
        <v>6</v>
      </c>
      <c r="D188" s="11" t="s">
        <v>33</v>
      </c>
      <c r="E188" s="11">
        <v>1</v>
      </c>
      <c r="F188" s="24">
        <v>0.30625</v>
      </c>
      <c r="G188" s="22">
        <f t="shared" si="23"/>
        <v>30</v>
      </c>
      <c r="H188" s="12">
        <f t="shared" si="24"/>
        <v>1</v>
      </c>
      <c r="I188" s="25">
        <v>1</v>
      </c>
      <c r="K188" s="19">
        <f t="shared" si="25"/>
        <v>0.03333333333333333</v>
      </c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</row>
    <row r="189" spans="1:41" ht="14.25">
      <c r="A189" s="11">
        <v>341</v>
      </c>
      <c r="B189" s="11" t="s">
        <v>23</v>
      </c>
      <c r="C189" s="12">
        <v>6</v>
      </c>
      <c r="D189" s="11" t="s">
        <v>34</v>
      </c>
      <c r="E189" s="11">
        <v>1</v>
      </c>
      <c r="F189" s="24">
        <v>0.31875</v>
      </c>
      <c r="G189" s="22">
        <f t="shared" si="23"/>
        <v>30</v>
      </c>
      <c r="H189" s="12">
        <f t="shared" si="24"/>
        <v>1</v>
      </c>
      <c r="I189" s="25">
        <v>-1</v>
      </c>
      <c r="K189" s="19">
        <f t="shared" si="25"/>
        <v>0.03333333333333333</v>
      </c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</row>
    <row r="190" spans="1:41" ht="14.25">
      <c r="A190" s="11">
        <v>341</v>
      </c>
      <c r="B190" s="11" t="s">
        <v>23</v>
      </c>
      <c r="C190" s="12">
        <v>6</v>
      </c>
      <c r="D190" s="11" t="s">
        <v>30</v>
      </c>
      <c r="E190" s="11">
        <v>0</v>
      </c>
      <c r="F190" s="24">
        <v>0.3298611111111111</v>
      </c>
      <c r="G190" s="22">
        <f t="shared" si="23"/>
        <v>30</v>
      </c>
      <c r="H190" s="12">
        <f t="shared" si="24"/>
        <v>0</v>
      </c>
      <c r="I190" s="25">
        <v>0</v>
      </c>
      <c r="K190" s="19">
        <f t="shared" si="25"/>
        <v>0</v>
      </c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</row>
    <row r="191" spans="1:41" ht="14.25">
      <c r="A191" s="11">
        <v>341</v>
      </c>
      <c r="B191" s="11" t="s">
        <v>23</v>
      </c>
      <c r="C191" s="12">
        <v>6</v>
      </c>
      <c r="D191" s="11" t="s">
        <v>33</v>
      </c>
      <c r="E191" s="11">
        <v>6</v>
      </c>
      <c r="F191" s="24">
        <v>0.34097222222222223</v>
      </c>
      <c r="G191" s="22">
        <f t="shared" si="23"/>
        <v>30</v>
      </c>
      <c r="H191" s="12">
        <f t="shared" si="24"/>
        <v>6</v>
      </c>
      <c r="I191" s="25">
        <v>1</v>
      </c>
      <c r="K191" s="19">
        <f t="shared" si="25"/>
        <v>0.2</v>
      </c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</row>
    <row r="192" spans="1:41" ht="14.25">
      <c r="A192" s="11">
        <v>341</v>
      </c>
      <c r="B192" s="11" t="s">
        <v>23</v>
      </c>
      <c r="C192" s="12">
        <v>6</v>
      </c>
      <c r="D192" s="11" t="s">
        <v>34</v>
      </c>
      <c r="E192" s="11">
        <v>9</v>
      </c>
      <c r="F192" s="24">
        <v>0.36180555555555555</v>
      </c>
      <c r="G192" s="22">
        <f t="shared" si="23"/>
        <v>30</v>
      </c>
      <c r="H192" s="12">
        <f t="shared" si="24"/>
        <v>9</v>
      </c>
      <c r="I192" s="25">
        <v>1</v>
      </c>
      <c r="K192" s="19">
        <f t="shared" si="25"/>
        <v>0.3</v>
      </c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</row>
    <row r="193" spans="1:41" ht="14.25">
      <c r="A193" s="11">
        <v>341</v>
      </c>
      <c r="B193" s="11" t="s">
        <v>23</v>
      </c>
      <c r="C193" s="12">
        <v>6</v>
      </c>
      <c r="D193" s="11" t="s">
        <v>31</v>
      </c>
      <c r="E193" s="11">
        <v>2</v>
      </c>
      <c r="F193" s="24">
        <v>0.38125</v>
      </c>
      <c r="G193" s="22">
        <f t="shared" si="23"/>
        <v>30</v>
      </c>
      <c r="H193" s="12">
        <f t="shared" si="24"/>
        <v>2</v>
      </c>
      <c r="I193" s="25">
        <v>-1</v>
      </c>
      <c r="K193" s="19">
        <f t="shared" si="25"/>
        <v>0.06666666666666667</v>
      </c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</row>
    <row r="194" spans="1:41" ht="14.25">
      <c r="A194" s="11">
        <v>341</v>
      </c>
      <c r="B194" s="11" t="s">
        <v>23</v>
      </c>
      <c r="C194" s="12">
        <v>6</v>
      </c>
      <c r="D194" s="11" t="s">
        <v>34</v>
      </c>
      <c r="E194" s="11">
        <v>9</v>
      </c>
      <c r="F194" s="24">
        <v>0.40277777777777773</v>
      </c>
      <c r="G194" s="22">
        <f t="shared" si="23"/>
        <v>30</v>
      </c>
      <c r="H194" s="12">
        <f t="shared" si="24"/>
        <v>9</v>
      </c>
      <c r="I194" s="25">
        <v>0</v>
      </c>
      <c r="K194" s="19">
        <f t="shared" si="25"/>
        <v>0.3</v>
      </c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</row>
    <row r="195" spans="1:41" ht="14.25">
      <c r="A195" s="11">
        <v>341</v>
      </c>
      <c r="B195" s="11" t="s">
        <v>23</v>
      </c>
      <c r="C195" s="12">
        <v>6</v>
      </c>
      <c r="D195" s="11" t="s">
        <v>34</v>
      </c>
      <c r="E195" s="11">
        <v>6</v>
      </c>
      <c r="F195" s="24">
        <v>0.44375</v>
      </c>
      <c r="G195" s="22">
        <f t="shared" si="23"/>
        <v>30</v>
      </c>
      <c r="H195" s="12">
        <f t="shared" si="24"/>
        <v>6</v>
      </c>
      <c r="I195" s="25">
        <v>-1</v>
      </c>
      <c r="K195" s="19">
        <f t="shared" si="25"/>
        <v>0.2</v>
      </c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</row>
    <row r="196" spans="1:41" ht="14.25">
      <c r="A196" s="11">
        <v>341</v>
      </c>
      <c r="B196" s="11" t="s">
        <v>23</v>
      </c>
      <c r="C196" s="12">
        <v>6</v>
      </c>
      <c r="D196" s="11" t="s">
        <v>34</v>
      </c>
      <c r="E196" s="11">
        <v>14</v>
      </c>
      <c r="F196" s="24">
        <v>0.48680555555555555</v>
      </c>
      <c r="G196" s="22">
        <f t="shared" si="23"/>
        <v>30</v>
      </c>
      <c r="H196" s="12">
        <f t="shared" si="24"/>
        <v>14</v>
      </c>
      <c r="I196" s="25">
        <v>0</v>
      </c>
      <c r="K196" s="19">
        <f t="shared" si="25"/>
        <v>0.4666666666666667</v>
      </c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</row>
    <row r="197" spans="1:41" ht="14.25">
      <c r="A197" s="11">
        <v>341</v>
      </c>
      <c r="B197" s="11" t="s">
        <v>23</v>
      </c>
      <c r="C197" s="12">
        <v>6</v>
      </c>
      <c r="D197" s="11" t="s">
        <v>34</v>
      </c>
      <c r="E197" s="11">
        <v>10</v>
      </c>
      <c r="F197" s="24">
        <v>0.5270833333333333</v>
      </c>
      <c r="G197" s="22">
        <f t="shared" si="23"/>
        <v>30</v>
      </c>
      <c r="H197" s="12">
        <f t="shared" si="24"/>
        <v>10</v>
      </c>
      <c r="I197" s="25">
        <v>-1</v>
      </c>
      <c r="K197" s="19">
        <f t="shared" si="25"/>
        <v>0.3333333333333333</v>
      </c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</row>
    <row r="198" spans="1:9" ht="14.25">
      <c r="A198" s="11"/>
      <c r="B198" s="11"/>
      <c r="C198" s="12"/>
      <c r="D198" s="11"/>
      <c r="E198" s="11"/>
      <c r="F198" s="13"/>
      <c r="G198" s="12"/>
      <c r="H198" s="12"/>
      <c r="I198" s="12"/>
    </row>
    <row r="199" spans="1:41" ht="14.25">
      <c r="A199" s="11" t="s">
        <v>15</v>
      </c>
      <c r="B199" s="11"/>
      <c r="C199" s="12"/>
      <c r="D199" s="11"/>
      <c r="E199" s="11">
        <f>SUM(E185:E197)</f>
        <v>67</v>
      </c>
      <c r="F199" s="13"/>
      <c r="G199" s="11">
        <f>SUM(G185:G197)</f>
        <v>390</v>
      </c>
      <c r="H199" s="11">
        <f>SUM(H185:H197)</f>
        <v>67</v>
      </c>
      <c r="I199" s="11"/>
      <c r="K199" s="19">
        <f>H199/G199</f>
        <v>0.1717948717948718</v>
      </c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</row>
    <row r="201" ht="14.25">
      <c r="A201" t="s">
        <v>25</v>
      </c>
    </row>
  </sheetData>
  <sheetProtection/>
  <conditionalFormatting sqref="AF9:AO82 AF84:AO84 AF87:AO156 AF158:AO158 AF161:AO180 AF182:AO182 AF185:AO197 AF199:AO199">
    <cfRule type="expression" priority="1" dxfId="6" stopIfTrue="1">
      <formula>($H9/$G9)&gt;AF$8</formula>
    </cfRule>
  </conditionalFormatting>
  <conditionalFormatting sqref="L9:AE82 L84:AE84 L87:AE156 L158:AE158 L161:AE180 L182:AE182 L185:AE197 L199:AE199">
    <cfRule type="expression" priority="2" dxfId="7" stopIfTrue="1">
      <formula>($H9/$G9)&gt;=L$8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3984375" style="0" customWidth="1"/>
    <col min="3" max="3" width="6.19921875" style="0" customWidth="1"/>
    <col min="4" max="4" width="10" style="0" customWidth="1"/>
    <col min="5" max="5" width="7" style="0" customWidth="1"/>
    <col min="6" max="6" width="7.59765625" style="2" customWidth="1"/>
    <col min="7" max="9" width="8.09765625" style="0" customWidth="1"/>
    <col min="10" max="10" width="1.69921875" style="0" customWidth="1"/>
    <col min="11" max="11" width="5.09765625" style="14" bestFit="1" customWidth="1"/>
    <col min="12" max="41" width="1.69921875" style="0" customWidth="1"/>
  </cols>
  <sheetData>
    <row r="1" spans="1:9" ht="18">
      <c r="A1" s="7" t="s">
        <v>0</v>
      </c>
      <c r="C1" s="3" t="s">
        <v>16</v>
      </c>
      <c r="H1" s="4" t="s">
        <v>1</v>
      </c>
      <c r="I1" t="s">
        <v>2</v>
      </c>
    </row>
    <row r="2" spans="1:9" ht="14.25">
      <c r="A2" s="5" t="s">
        <v>3</v>
      </c>
      <c r="C2" t="s">
        <v>35</v>
      </c>
      <c r="H2" s="4" t="s">
        <v>4</v>
      </c>
      <c r="I2" s="15" t="s">
        <v>18</v>
      </c>
    </row>
    <row r="3" spans="1:8" ht="14.25">
      <c r="A3" s="5"/>
      <c r="H3" t="s">
        <v>5</v>
      </c>
    </row>
    <row r="4" spans="1:9" ht="14.25">
      <c r="A4" s="5" t="s">
        <v>6</v>
      </c>
      <c r="C4" t="s">
        <v>20</v>
      </c>
      <c r="H4" s="4" t="s">
        <v>7</v>
      </c>
      <c r="I4" t="s">
        <v>19</v>
      </c>
    </row>
    <row r="6" ht="15">
      <c r="A6" s="1" t="s">
        <v>24</v>
      </c>
    </row>
    <row r="7" ht="15" thickBot="1">
      <c r="F7"/>
    </row>
    <row r="8" spans="1:41" s="6" customFormat="1" ht="30.75" thickBot="1">
      <c r="A8" s="8" t="s">
        <v>8</v>
      </c>
      <c r="B8" s="9" t="s">
        <v>21</v>
      </c>
      <c r="C8" s="9" t="s">
        <v>9</v>
      </c>
      <c r="D8" s="9"/>
      <c r="E8" s="9" t="s">
        <v>11</v>
      </c>
      <c r="F8" s="10" t="s">
        <v>12</v>
      </c>
      <c r="G8" s="9" t="s">
        <v>13</v>
      </c>
      <c r="H8" s="23" t="s">
        <v>14</v>
      </c>
      <c r="I8" s="23" t="s">
        <v>26</v>
      </c>
      <c r="J8" s="16"/>
      <c r="K8" s="17">
        <v>0.05</v>
      </c>
      <c r="L8" s="18">
        <v>0.05</v>
      </c>
      <c r="M8" s="18">
        <f aca="true" t="shared" si="0" ref="M8:AO8">L8+$K8</f>
        <v>0.1</v>
      </c>
      <c r="N8" s="18">
        <f t="shared" si="0"/>
        <v>0.15000000000000002</v>
      </c>
      <c r="O8" s="18">
        <f t="shared" si="0"/>
        <v>0.2</v>
      </c>
      <c r="P8" s="18">
        <f t="shared" si="0"/>
        <v>0.25</v>
      </c>
      <c r="Q8" s="18">
        <f t="shared" si="0"/>
        <v>0.3</v>
      </c>
      <c r="R8" s="18">
        <f t="shared" si="0"/>
        <v>0.35</v>
      </c>
      <c r="S8" s="18">
        <f t="shared" si="0"/>
        <v>0.39999999999999997</v>
      </c>
      <c r="T8" s="18">
        <f t="shared" si="0"/>
        <v>0.44999999999999996</v>
      </c>
      <c r="U8" s="18">
        <f t="shared" si="0"/>
        <v>0.49999999999999994</v>
      </c>
      <c r="V8" s="18">
        <f t="shared" si="0"/>
        <v>0.5499999999999999</v>
      </c>
      <c r="W8" s="18">
        <f t="shared" si="0"/>
        <v>0.6</v>
      </c>
      <c r="X8" s="18">
        <f t="shared" si="0"/>
        <v>0.65</v>
      </c>
      <c r="Y8" s="18">
        <f t="shared" si="0"/>
        <v>0.7000000000000001</v>
      </c>
      <c r="Z8" s="18">
        <f t="shared" si="0"/>
        <v>0.7500000000000001</v>
      </c>
      <c r="AA8" s="18">
        <f t="shared" si="0"/>
        <v>0.8000000000000002</v>
      </c>
      <c r="AB8" s="18">
        <f t="shared" si="0"/>
        <v>0.8500000000000002</v>
      </c>
      <c r="AC8" s="18">
        <f t="shared" si="0"/>
        <v>0.9000000000000002</v>
      </c>
      <c r="AD8" s="18">
        <f t="shared" si="0"/>
        <v>0.9500000000000003</v>
      </c>
      <c r="AE8" s="18">
        <f t="shared" si="0"/>
        <v>1.0000000000000002</v>
      </c>
      <c r="AF8" s="18">
        <f t="shared" si="0"/>
        <v>1.0500000000000003</v>
      </c>
      <c r="AG8" s="18">
        <f t="shared" si="0"/>
        <v>1.1000000000000003</v>
      </c>
      <c r="AH8" s="18">
        <f t="shared" si="0"/>
        <v>1.1500000000000004</v>
      </c>
      <c r="AI8" s="18">
        <f t="shared" si="0"/>
        <v>1.2000000000000004</v>
      </c>
      <c r="AJ8" s="18">
        <f t="shared" si="0"/>
        <v>1.2500000000000004</v>
      </c>
      <c r="AK8" s="18">
        <f t="shared" si="0"/>
        <v>1.3000000000000005</v>
      </c>
      <c r="AL8" s="18">
        <f t="shared" si="0"/>
        <v>1.3500000000000005</v>
      </c>
      <c r="AM8" s="18">
        <f t="shared" si="0"/>
        <v>1.4000000000000006</v>
      </c>
      <c r="AN8" s="18">
        <f t="shared" si="0"/>
        <v>1.4500000000000006</v>
      </c>
      <c r="AO8" s="18">
        <f t="shared" si="0"/>
        <v>1.5000000000000007</v>
      </c>
    </row>
    <row r="9" spans="1:41" ht="14.25">
      <c r="A9" s="11">
        <v>139</v>
      </c>
      <c r="B9" s="11" t="s">
        <v>22</v>
      </c>
      <c r="C9" s="12">
        <v>5</v>
      </c>
      <c r="D9" s="11"/>
      <c r="E9" s="11">
        <v>15</v>
      </c>
      <c r="F9" s="24">
        <v>0.25416666666666665</v>
      </c>
      <c r="G9" s="22">
        <f aca="true" t="shared" si="1" ref="G9:G50">IF(C9=1,60,IF(C9=4,90,IF(C9=5,90,IF(C9=6,30,60))))</f>
        <v>90</v>
      </c>
      <c r="H9" s="12">
        <f aca="true" t="shared" si="2" ref="H9:H50">MAX(D9,E9)</f>
        <v>15</v>
      </c>
      <c r="I9" s="25">
        <v>0</v>
      </c>
      <c r="K9" s="19">
        <f aca="true" t="shared" si="3" ref="K9:K50">H9/G9</f>
        <v>0.16666666666666666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4.25">
      <c r="A10" s="11">
        <v>139</v>
      </c>
      <c r="B10" s="11" t="s">
        <v>22</v>
      </c>
      <c r="C10" s="12">
        <v>5</v>
      </c>
      <c r="D10" s="11"/>
      <c r="E10" s="11">
        <v>14</v>
      </c>
      <c r="F10" s="24">
        <v>0.25972222222222224</v>
      </c>
      <c r="G10" s="22">
        <f t="shared" si="1"/>
        <v>90</v>
      </c>
      <c r="H10" s="12">
        <f t="shared" si="2"/>
        <v>14</v>
      </c>
      <c r="I10" s="25">
        <v>0</v>
      </c>
      <c r="K10" s="19">
        <f t="shared" si="3"/>
        <v>0.15555555555555556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4.25">
      <c r="A11" s="11">
        <v>139</v>
      </c>
      <c r="B11" s="11" t="s">
        <v>22</v>
      </c>
      <c r="C11" s="12">
        <v>5</v>
      </c>
      <c r="D11" s="11"/>
      <c r="E11" s="11">
        <v>18</v>
      </c>
      <c r="F11" s="24">
        <v>0.2652777777777778</v>
      </c>
      <c r="G11" s="22">
        <f t="shared" si="1"/>
        <v>90</v>
      </c>
      <c r="H11" s="12">
        <f t="shared" si="2"/>
        <v>18</v>
      </c>
      <c r="I11" s="25">
        <v>0</v>
      </c>
      <c r="K11" s="19">
        <f t="shared" si="3"/>
        <v>0.2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4.25">
      <c r="A12" s="11">
        <v>139</v>
      </c>
      <c r="B12" s="11" t="s">
        <v>22</v>
      </c>
      <c r="C12" s="12">
        <v>4</v>
      </c>
      <c r="D12" s="11"/>
      <c r="E12" s="11">
        <v>16</v>
      </c>
      <c r="F12" s="24">
        <v>0.26944444444444443</v>
      </c>
      <c r="G12" s="22">
        <f t="shared" si="1"/>
        <v>90</v>
      </c>
      <c r="H12" s="12">
        <f t="shared" si="2"/>
        <v>16</v>
      </c>
      <c r="I12" s="25">
        <v>0</v>
      </c>
      <c r="K12" s="19">
        <f t="shared" si="3"/>
        <v>0.17777777777777778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ht="14.25">
      <c r="A13" s="11">
        <v>139</v>
      </c>
      <c r="B13" s="11" t="s">
        <v>22</v>
      </c>
      <c r="C13" s="12">
        <v>5</v>
      </c>
      <c r="D13" s="11"/>
      <c r="E13" s="11">
        <v>10</v>
      </c>
      <c r="F13" s="24">
        <v>0.2736111111111111</v>
      </c>
      <c r="G13" s="22">
        <f t="shared" si="1"/>
        <v>90</v>
      </c>
      <c r="H13" s="12">
        <f t="shared" si="2"/>
        <v>10</v>
      </c>
      <c r="I13" s="25">
        <v>0</v>
      </c>
      <c r="K13" s="19">
        <f t="shared" si="3"/>
        <v>0.1111111111111111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ht="14.25">
      <c r="A14" s="11">
        <v>139</v>
      </c>
      <c r="B14" s="11" t="s">
        <v>22</v>
      </c>
      <c r="C14" s="12">
        <v>5</v>
      </c>
      <c r="D14" s="11"/>
      <c r="E14" s="11">
        <v>6</v>
      </c>
      <c r="F14" s="24">
        <v>0.2777777777777778</v>
      </c>
      <c r="G14" s="22">
        <f t="shared" si="1"/>
        <v>90</v>
      </c>
      <c r="H14" s="12">
        <f t="shared" si="2"/>
        <v>6</v>
      </c>
      <c r="I14" s="25">
        <v>0</v>
      </c>
      <c r="K14" s="19">
        <f t="shared" si="3"/>
        <v>0.06666666666666667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ht="14.25">
      <c r="A15" s="11">
        <v>139</v>
      </c>
      <c r="B15" s="11" t="s">
        <v>22</v>
      </c>
      <c r="C15" s="12">
        <v>5</v>
      </c>
      <c r="D15" s="11"/>
      <c r="E15" s="11">
        <v>13</v>
      </c>
      <c r="F15" s="24">
        <v>0.28194444444444444</v>
      </c>
      <c r="G15" s="22">
        <f t="shared" si="1"/>
        <v>90</v>
      </c>
      <c r="H15" s="12">
        <f t="shared" si="2"/>
        <v>13</v>
      </c>
      <c r="I15" s="25">
        <v>0</v>
      </c>
      <c r="K15" s="19">
        <f t="shared" si="3"/>
        <v>0.14444444444444443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ht="14.25">
      <c r="A16" s="11">
        <v>139</v>
      </c>
      <c r="B16" s="11" t="s">
        <v>22</v>
      </c>
      <c r="C16" s="12">
        <v>5</v>
      </c>
      <c r="D16" s="11"/>
      <c r="E16" s="11">
        <v>12</v>
      </c>
      <c r="F16" s="24">
        <v>0.28611111111111115</v>
      </c>
      <c r="G16" s="22">
        <f t="shared" si="1"/>
        <v>90</v>
      </c>
      <c r="H16" s="12">
        <f t="shared" si="2"/>
        <v>12</v>
      </c>
      <c r="I16" s="25">
        <v>0</v>
      </c>
      <c r="K16" s="19">
        <f t="shared" si="3"/>
        <v>0.13333333333333333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4.25">
      <c r="A17" s="11">
        <v>139</v>
      </c>
      <c r="B17" s="11" t="s">
        <v>22</v>
      </c>
      <c r="C17" s="12">
        <v>5</v>
      </c>
      <c r="D17" s="11"/>
      <c r="E17" s="11">
        <v>23</v>
      </c>
      <c r="F17" s="24">
        <v>0.2902777777777778</v>
      </c>
      <c r="G17" s="22">
        <f t="shared" si="1"/>
        <v>90</v>
      </c>
      <c r="H17" s="12">
        <f t="shared" si="2"/>
        <v>23</v>
      </c>
      <c r="I17" s="25">
        <v>0</v>
      </c>
      <c r="K17" s="19">
        <f t="shared" si="3"/>
        <v>0.25555555555555554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4.25">
      <c r="A18" s="11">
        <v>139</v>
      </c>
      <c r="B18" s="11" t="s">
        <v>22</v>
      </c>
      <c r="C18" s="12">
        <v>4</v>
      </c>
      <c r="D18" s="11"/>
      <c r="E18" s="11">
        <v>24</v>
      </c>
      <c r="F18" s="24">
        <v>0.29444444444444445</v>
      </c>
      <c r="G18" s="22">
        <f t="shared" si="1"/>
        <v>90</v>
      </c>
      <c r="H18" s="12">
        <f t="shared" si="2"/>
        <v>24</v>
      </c>
      <c r="I18" s="25">
        <v>0</v>
      </c>
      <c r="K18" s="19">
        <f t="shared" si="3"/>
        <v>0.26666666666666666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4.25">
      <c r="A19" s="11">
        <v>139</v>
      </c>
      <c r="B19" s="11" t="s">
        <v>22</v>
      </c>
      <c r="C19" s="12">
        <v>4</v>
      </c>
      <c r="D19" s="11"/>
      <c r="E19" s="11">
        <v>25</v>
      </c>
      <c r="F19" s="24">
        <v>0.29791666666666666</v>
      </c>
      <c r="G19" s="22">
        <f t="shared" si="1"/>
        <v>90</v>
      </c>
      <c r="H19" s="12">
        <f t="shared" si="2"/>
        <v>25</v>
      </c>
      <c r="I19" s="25">
        <v>-1</v>
      </c>
      <c r="K19" s="19">
        <f t="shared" si="3"/>
        <v>0.2777777777777778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4.25">
      <c r="A20" s="11">
        <v>139</v>
      </c>
      <c r="B20" s="11" t="s">
        <v>22</v>
      </c>
      <c r="C20" s="12">
        <v>5</v>
      </c>
      <c r="D20" s="11"/>
      <c r="E20" s="11">
        <v>26</v>
      </c>
      <c r="F20" s="24">
        <v>0.30277777777777776</v>
      </c>
      <c r="G20" s="22">
        <f t="shared" si="1"/>
        <v>90</v>
      </c>
      <c r="H20" s="12">
        <f t="shared" si="2"/>
        <v>26</v>
      </c>
      <c r="I20" s="25">
        <v>0</v>
      </c>
      <c r="K20" s="19">
        <f t="shared" si="3"/>
        <v>0.28888888888888886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4.25">
      <c r="A21" s="11">
        <v>139</v>
      </c>
      <c r="B21" s="11" t="s">
        <v>22</v>
      </c>
      <c r="C21" s="12">
        <v>5</v>
      </c>
      <c r="D21" s="11"/>
      <c r="E21" s="11">
        <v>27</v>
      </c>
      <c r="F21" s="24">
        <v>0.3069444444444444</v>
      </c>
      <c r="G21" s="22">
        <f t="shared" si="1"/>
        <v>90</v>
      </c>
      <c r="H21" s="12">
        <f t="shared" si="2"/>
        <v>27</v>
      </c>
      <c r="I21" s="25">
        <v>0</v>
      </c>
      <c r="K21" s="19">
        <f t="shared" si="3"/>
        <v>0.3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4.25">
      <c r="A22" s="11">
        <v>139</v>
      </c>
      <c r="B22" s="11" t="s">
        <v>22</v>
      </c>
      <c r="C22" s="12">
        <v>5</v>
      </c>
      <c r="D22" s="11"/>
      <c r="E22" s="11">
        <v>42</v>
      </c>
      <c r="F22" s="24">
        <v>0.3111111111111111</v>
      </c>
      <c r="G22" s="22">
        <f t="shared" si="1"/>
        <v>90</v>
      </c>
      <c r="H22" s="12">
        <f t="shared" si="2"/>
        <v>42</v>
      </c>
      <c r="I22" s="25">
        <v>0</v>
      </c>
      <c r="K22" s="19">
        <f t="shared" si="3"/>
        <v>0.4666666666666667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4.25">
      <c r="A23" s="11">
        <v>139</v>
      </c>
      <c r="B23" s="11" t="s">
        <v>22</v>
      </c>
      <c r="C23" s="12">
        <v>5</v>
      </c>
      <c r="D23" s="11"/>
      <c r="E23" s="11">
        <v>31</v>
      </c>
      <c r="F23" s="24">
        <v>0.3159722222222222</v>
      </c>
      <c r="G23" s="22">
        <f t="shared" si="1"/>
        <v>90</v>
      </c>
      <c r="H23" s="12">
        <f t="shared" si="2"/>
        <v>31</v>
      </c>
      <c r="I23" s="25">
        <v>1</v>
      </c>
      <c r="K23" s="19">
        <f t="shared" si="3"/>
        <v>0.34444444444444444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4.25">
      <c r="A24" s="11">
        <v>139</v>
      </c>
      <c r="B24" s="11" t="s">
        <v>22</v>
      </c>
      <c r="C24" s="12">
        <v>4</v>
      </c>
      <c r="D24" s="11"/>
      <c r="E24" s="11">
        <v>34</v>
      </c>
      <c r="F24" s="24">
        <v>0.3215277777777778</v>
      </c>
      <c r="G24" s="22">
        <f t="shared" si="1"/>
        <v>90</v>
      </c>
      <c r="H24" s="12">
        <f t="shared" si="2"/>
        <v>34</v>
      </c>
      <c r="I24" s="25">
        <v>3</v>
      </c>
      <c r="K24" s="19">
        <f t="shared" si="3"/>
        <v>0.37777777777777777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ht="14.25">
      <c r="A25" s="11">
        <v>139</v>
      </c>
      <c r="B25" s="11" t="s">
        <v>22</v>
      </c>
      <c r="C25" s="12">
        <v>5</v>
      </c>
      <c r="D25" s="11"/>
      <c r="E25" s="11">
        <v>14</v>
      </c>
      <c r="F25" s="24">
        <v>0.325</v>
      </c>
      <c r="G25" s="22">
        <f t="shared" si="1"/>
        <v>90</v>
      </c>
      <c r="H25" s="12">
        <f t="shared" si="2"/>
        <v>14</v>
      </c>
      <c r="I25" s="25">
        <v>1</v>
      </c>
      <c r="K25" s="19">
        <f t="shared" si="3"/>
        <v>0.15555555555555556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ht="14.25">
      <c r="A26" s="11">
        <v>139</v>
      </c>
      <c r="B26" s="11" t="s">
        <v>22</v>
      </c>
      <c r="C26" s="12">
        <v>4</v>
      </c>
      <c r="D26" s="11"/>
      <c r="E26" s="11">
        <v>8</v>
      </c>
      <c r="F26" s="24">
        <v>0.33055555555555555</v>
      </c>
      <c r="G26" s="22">
        <f t="shared" si="1"/>
        <v>90</v>
      </c>
      <c r="H26" s="12">
        <f t="shared" si="2"/>
        <v>8</v>
      </c>
      <c r="I26" s="25">
        <v>2</v>
      </c>
      <c r="K26" s="19">
        <f t="shared" si="3"/>
        <v>0.08888888888888889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4.25">
      <c r="A27" s="11">
        <v>139</v>
      </c>
      <c r="B27" s="11" t="s">
        <v>22</v>
      </c>
      <c r="C27" s="12">
        <v>5</v>
      </c>
      <c r="D27" s="11"/>
      <c r="E27" s="11">
        <v>26</v>
      </c>
      <c r="F27" s="24">
        <v>0.3361111111111111</v>
      </c>
      <c r="G27" s="22">
        <f t="shared" si="1"/>
        <v>90</v>
      </c>
      <c r="H27" s="12">
        <f t="shared" si="2"/>
        <v>26</v>
      </c>
      <c r="I27" s="25">
        <v>3</v>
      </c>
      <c r="K27" s="19">
        <f t="shared" si="3"/>
        <v>0.28888888888888886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4.25">
      <c r="A28" s="11">
        <v>139</v>
      </c>
      <c r="B28" s="11" t="s">
        <v>22</v>
      </c>
      <c r="C28" s="12">
        <v>5</v>
      </c>
      <c r="D28" s="11"/>
      <c r="E28" s="11">
        <v>11</v>
      </c>
      <c r="F28" s="24">
        <v>0.34097222222222223</v>
      </c>
      <c r="G28" s="22">
        <f t="shared" si="1"/>
        <v>90</v>
      </c>
      <c r="H28" s="12">
        <f t="shared" si="2"/>
        <v>11</v>
      </c>
      <c r="I28" s="25">
        <v>3</v>
      </c>
      <c r="K28" s="19">
        <f t="shared" si="3"/>
        <v>0.12222222222222222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4.25">
      <c r="A29" s="11">
        <v>139</v>
      </c>
      <c r="B29" s="11" t="s">
        <v>22</v>
      </c>
      <c r="C29" s="12">
        <v>5</v>
      </c>
      <c r="D29" s="11"/>
      <c r="E29" s="11">
        <v>9</v>
      </c>
      <c r="F29" s="24">
        <v>0.3451388888888889</v>
      </c>
      <c r="G29" s="22">
        <f t="shared" si="1"/>
        <v>90</v>
      </c>
      <c r="H29" s="12">
        <f t="shared" si="2"/>
        <v>9</v>
      </c>
      <c r="I29" s="25">
        <v>1</v>
      </c>
      <c r="K29" s="19">
        <f t="shared" si="3"/>
        <v>0.1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14.25">
      <c r="A30" s="11">
        <v>139</v>
      </c>
      <c r="B30" s="11" t="s">
        <v>22</v>
      </c>
      <c r="C30" s="12">
        <v>5</v>
      </c>
      <c r="D30" s="11"/>
      <c r="E30" s="11">
        <v>32</v>
      </c>
      <c r="F30" s="24">
        <v>0.3520833333333333</v>
      </c>
      <c r="G30" s="22">
        <f t="shared" si="1"/>
        <v>90</v>
      </c>
      <c r="H30" s="12">
        <f t="shared" si="2"/>
        <v>32</v>
      </c>
      <c r="I30" s="25">
        <v>3</v>
      </c>
      <c r="K30" s="19">
        <f t="shared" si="3"/>
        <v>0.35555555555555557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ht="14.25">
      <c r="A31" s="11">
        <v>139</v>
      </c>
      <c r="B31" s="11" t="s">
        <v>22</v>
      </c>
      <c r="C31" s="12">
        <v>5</v>
      </c>
      <c r="D31" s="11"/>
      <c r="E31" s="11">
        <v>28</v>
      </c>
      <c r="F31" s="24">
        <v>0.35833333333333334</v>
      </c>
      <c r="G31" s="22">
        <f t="shared" si="1"/>
        <v>90</v>
      </c>
      <c r="H31" s="12">
        <f t="shared" si="2"/>
        <v>28</v>
      </c>
      <c r="I31" s="25">
        <v>2</v>
      </c>
      <c r="K31" s="19">
        <f t="shared" si="3"/>
        <v>0.3111111111111111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4.25">
      <c r="A32" s="11">
        <v>139</v>
      </c>
      <c r="B32" s="11" t="s">
        <v>22</v>
      </c>
      <c r="C32" s="12">
        <v>4</v>
      </c>
      <c r="D32" s="11"/>
      <c r="E32" s="11">
        <v>14</v>
      </c>
      <c r="F32" s="24">
        <v>0.3638888888888889</v>
      </c>
      <c r="G32" s="22">
        <f t="shared" si="1"/>
        <v>90</v>
      </c>
      <c r="H32" s="12">
        <f t="shared" si="2"/>
        <v>14</v>
      </c>
      <c r="I32" s="25">
        <v>0</v>
      </c>
      <c r="K32" s="19">
        <f t="shared" si="3"/>
        <v>0.15555555555555556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4.25">
      <c r="A33" s="11">
        <v>139</v>
      </c>
      <c r="B33" s="11" t="s">
        <v>22</v>
      </c>
      <c r="C33" s="12">
        <v>4</v>
      </c>
      <c r="D33" s="11"/>
      <c r="E33" s="11">
        <v>10</v>
      </c>
      <c r="F33" s="24">
        <v>0.37083333333333335</v>
      </c>
      <c r="G33" s="22">
        <f t="shared" si="1"/>
        <v>90</v>
      </c>
      <c r="H33" s="12">
        <f t="shared" si="2"/>
        <v>10</v>
      </c>
      <c r="I33" s="25">
        <v>0</v>
      </c>
      <c r="K33" s="19">
        <f t="shared" si="3"/>
        <v>0.1111111111111111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4.25">
      <c r="A34" s="11">
        <v>139</v>
      </c>
      <c r="B34" s="11" t="s">
        <v>22</v>
      </c>
      <c r="C34" s="12">
        <v>5</v>
      </c>
      <c r="D34" s="11"/>
      <c r="E34" s="11">
        <v>14</v>
      </c>
      <c r="F34" s="24">
        <v>0.37916666666666665</v>
      </c>
      <c r="G34" s="22">
        <f t="shared" si="1"/>
        <v>90</v>
      </c>
      <c r="H34" s="12">
        <f t="shared" si="2"/>
        <v>14</v>
      </c>
      <c r="I34" s="25">
        <v>0</v>
      </c>
      <c r="K34" s="19">
        <f t="shared" si="3"/>
        <v>0.15555555555555556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4.25">
      <c r="A35" s="11">
        <v>139</v>
      </c>
      <c r="B35" s="11" t="s">
        <v>22</v>
      </c>
      <c r="C35" s="12">
        <v>5</v>
      </c>
      <c r="D35" s="11"/>
      <c r="E35" s="11">
        <v>14</v>
      </c>
      <c r="F35" s="24">
        <v>0.3902777777777778</v>
      </c>
      <c r="G35" s="22">
        <f t="shared" si="1"/>
        <v>90</v>
      </c>
      <c r="H35" s="12">
        <f t="shared" si="2"/>
        <v>14</v>
      </c>
      <c r="I35" s="25">
        <v>1</v>
      </c>
      <c r="K35" s="19">
        <f t="shared" si="3"/>
        <v>0.15555555555555556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14.25">
      <c r="A36" s="11">
        <v>139</v>
      </c>
      <c r="B36" s="11" t="s">
        <v>22</v>
      </c>
      <c r="C36" s="12">
        <v>5</v>
      </c>
      <c r="D36" s="11"/>
      <c r="E36" s="11">
        <v>7</v>
      </c>
      <c r="F36" s="24">
        <v>0.4</v>
      </c>
      <c r="G36" s="22">
        <f t="shared" si="1"/>
        <v>90</v>
      </c>
      <c r="H36" s="12">
        <f t="shared" si="2"/>
        <v>7</v>
      </c>
      <c r="I36" s="25">
        <v>0</v>
      </c>
      <c r="K36" s="19">
        <f t="shared" si="3"/>
        <v>0.07777777777777778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4.25">
      <c r="A37" s="11">
        <v>139</v>
      </c>
      <c r="B37" s="11" t="s">
        <v>22</v>
      </c>
      <c r="C37" s="12">
        <v>5</v>
      </c>
      <c r="D37" s="11"/>
      <c r="E37" s="11">
        <v>5</v>
      </c>
      <c r="F37" s="24">
        <v>0.41041666666666665</v>
      </c>
      <c r="G37" s="22">
        <f t="shared" si="1"/>
        <v>90</v>
      </c>
      <c r="H37" s="12">
        <f t="shared" si="2"/>
        <v>5</v>
      </c>
      <c r="I37" s="25">
        <v>0</v>
      </c>
      <c r="K37" s="19">
        <f t="shared" si="3"/>
        <v>0.05555555555555555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4.25">
      <c r="A38" s="11">
        <v>139</v>
      </c>
      <c r="B38" s="11" t="s">
        <v>22</v>
      </c>
      <c r="C38" s="12">
        <v>5</v>
      </c>
      <c r="D38" s="11"/>
      <c r="E38" s="11">
        <v>6</v>
      </c>
      <c r="F38" s="24">
        <v>0.4201388888888889</v>
      </c>
      <c r="G38" s="22">
        <f t="shared" si="1"/>
        <v>90</v>
      </c>
      <c r="H38" s="12">
        <f t="shared" si="2"/>
        <v>6</v>
      </c>
      <c r="I38" s="25">
        <v>-1</v>
      </c>
      <c r="K38" s="19">
        <f t="shared" si="3"/>
        <v>0.06666666666666667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14.25">
      <c r="A39" s="11">
        <v>139</v>
      </c>
      <c r="B39" s="11" t="s">
        <v>22</v>
      </c>
      <c r="C39" s="12">
        <v>5</v>
      </c>
      <c r="D39" s="11"/>
      <c r="E39" s="11">
        <v>18</v>
      </c>
      <c r="F39" s="24">
        <v>0.43125</v>
      </c>
      <c r="G39" s="22">
        <f t="shared" si="1"/>
        <v>90</v>
      </c>
      <c r="H39" s="12">
        <f t="shared" si="2"/>
        <v>18</v>
      </c>
      <c r="I39" s="25">
        <v>0</v>
      </c>
      <c r="K39" s="19">
        <f t="shared" si="3"/>
        <v>0.2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4.25">
      <c r="A40" s="11">
        <v>139</v>
      </c>
      <c r="B40" s="11" t="s">
        <v>22</v>
      </c>
      <c r="C40" s="12">
        <v>5</v>
      </c>
      <c r="D40" s="11"/>
      <c r="E40" s="11">
        <v>11</v>
      </c>
      <c r="F40" s="24">
        <v>0.44166666666666665</v>
      </c>
      <c r="G40" s="22">
        <f t="shared" si="1"/>
        <v>90</v>
      </c>
      <c r="H40" s="12">
        <f t="shared" si="2"/>
        <v>11</v>
      </c>
      <c r="I40" s="25">
        <v>0</v>
      </c>
      <c r="K40" s="19">
        <f t="shared" si="3"/>
        <v>0.12222222222222222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4.25">
      <c r="A41" s="11">
        <v>139</v>
      </c>
      <c r="B41" s="11" t="s">
        <v>22</v>
      </c>
      <c r="C41" s="12">
        <v>5</v>
      </c>
      <c r="D41" s="11"/>
      <c r="E41" s="11">
        <v>12</v>
      </c>
      <c r="F41" s="24">
        <v>0.4513888888888889</v>
      </c>
      <c r="G41" s="22">
        <f t="shared" si="1"/>
        <v>90</v>
      </c>
      <c r="H41" s="12">
        <f t="shared" si="2"/>
        <v>12</v>
      </c>
      <c r="I41" s="25">
        <v>-1</v>
      </c>
      <c r="K41" s="19">
        <f t="shared" si="3"/>
        <v>0.13333333333333333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4.25">
      <c r="A42" s="11">
        <v>139</v>
      </c>
      <c r="B42" s="11" t="s">
        <v>22</v>
      </c>
      <c r="C42" s="12">
        <v>5</v>
      </c>
      <c r="D42" s="11"/>
      <c r="E42" s="11">
        <v>8</v>
      </c>
      <c r="F42" s="24">
        <v>0.4618055555555556</v>
      </c>
      <c r="G42" s="22">
        <f t="shared" si="1"/>
        <v>90</v>
      </c>
      <c r="H42" s="12">
        <f t="shared" si="2"/>
        <v>8</v>
      </c>
      <c r="I42" s="25">
        <v>-1</v>
      </c>
      <c r="K42" s="19">
        <f t="shared" si="3"/>
        <v>0.08888888888888889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4.25">
      <c r="A43" s="11">
        <v>139</v>
      </c>
      <c r="B43" s="11" t="s">
        <v>22</v>
      </c>
      <c r="C43" s="12">
        <v>5</v>
      </c>
      <c r="D43" s="11"/>
      <c r="E43" s="11">
        <v>11</v>
      </c>
      <c r="F43" s="24">
        <v>0.47291666666666665</v>
      </c>
      <c r="G43" s="22">
        <f t="shared" si="1"/>
        <v>90</v>
      </c>
      <c r="H43" s="12">
        <f t="shared" si="2"/>
        <v>11</v>
      </c>
      <c r="I43" s="25">
        <v>0</v>
      </c>
      <c r="K43" s="19">
        <f t="shared" si="3"/>
        <v>0.12222222222222222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4.25">
      <c r="A44" s="11">
        <v>139</v>
      </c>
      <c r="B44" s="11" t="s">
        <v>22</v>
      </c>
      <c r="C44" s="12">
        <v>5</v>
      </c>
      <c r="D44" s="11"/>
      <c r="E44" s="11">
        <v>9</v>
      </c>
      <c r="F44" s="24">
        <v>0.4826388888888889</v>
      </c>
      <c r="G44" s="22">
        <f t="shared" si="1"/>
        <v>90</v>
      </c>
      <c r="H44" s="12">
        <f t="shared" si="2"/>
        <v>9</v>
      </c>
      <c r="I44" s="25">
        <v>-1</v>
      </c>
      <c r="K44" s="19">
        <f t="shared" si="3"/>
        <v>0.1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4.25">
      <c r="A45" s="11">
        <v>139</v>
      </c>
      <c r="B45" s="11" t="s">
        <v>22</v>
      </c>
      <c r="C45" s="12">
        <v>5</v>
      </c>
      <c r="D45" s="11"/>
      <c r="E45" s="11">
        <v>7</v>
      </c>
      <c r="F45" s="24">
        <v>0.49375</v>
      </c>
      <c r="G45" s="22">
        <f t="shared" si="1"/>
        <v>90</v>
      </c>
      <c r="H45" s="12">
        <f t="shared" si="2"/>
        <v>7</v>
      </c>
      <c r="I45" s="25">
        <v>0</v>
      </c>
      <c r="K45" s="19">
        <f t="shared" si="3"/>
        <v>0.07777777777777778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4.25">
      <c r="A46" s="11">
        <v>139</v>
      </c>
      <c r="B46" s="11" t="s">
        <v>22</v>
      </c>
      <c r="C46" s="12">
        <v>5</v>
      </c>
      <c r="D46" s="11"/>
      <c r="E46" s="11">
        <v>4</v>
      </c>
      <c r="F46" s="24">
        <v>0.5034722222222222</v>
      </c>
      <c r="G46" s="22">
        <f t="shared" si="1"/>
        <v>90</v>
      </c>
      <c r="H46" s="12">
        <f t="shared" si="2"/>
        <v>4</v>
      </c>
      <c r="I46" s="25">
        <v>-1</v>
      </c>
      <c r="K46" s="19">
        <f t="shared" si="3"/>
        <v>0.044444444444444446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4.25">
      <c r="A47" s="11">
        <v>139</v>
      </c>
      <c r="B47" s="11" t="s">
        <v>22</v>
      </c>
      <c r="C47" s="12">
        <v>5</v>
      </c>
      <c r="D47" s="11"/>
      <c r="E47" s="11">
        <v>9</v>
      </c>
      <c r="F47" s="24">
        <v>0.5145833333333333</v>
      </c>
      <c r="G47" s="22">
        <f t="shared" si="1"/>
        <v>90</v>
      </c>
      <c r="H47" s="12">
        <f t="shared" si="2"/>
        <v>9</v>
      </c>
      <c r="I47" s="25">
        <v>0</v>
      </c>
      <c r="K47" s="19">
        <f t="shared" si="3"/>
        <v>0.1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4.25">
      <c r="A48" s="11">
        <v>139</v>
      </c>
      <c r="B48" s="11" t="s">
        <v>22</v>
      </c>
      <c r="C48" s="12">
        <v>5</v>
      </c>
      <c r="D48" s="11"/>
      <c r="E48" s="11">
        <v>13</v>
      </c>
      <c r="F48" s="24">
        <v>0.525</v>
      </c>
      <c r="G48" s="22">
        <f t="shared" si="1"/>
        <v>90</v>
      </c>
      <c r="H48" s="12">
        <f t="shared" si="2"/>
        <v>13</v>
      </c>
      <c r="I48" s="25">
        <v>0</v>
      </c>
      <c r="K48" s="19">
        <f t="shared" si="3"/>
        <v>0.14444444444444443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4.25">
      <c r="A49" s="11">
        <v>139</v>
      </c>
      <c r="B49" s="11" t="s">
        <v>22</v>
      </c>
      <c r="C49" s="12">
        <v>5</v>
      </c>
      <c r="D49" s="11"/>
      <c r="E49" s="11">
        <v>10</v>
      </c>
      <c r="F49" s="24">
        <v>0.5354166666666667</v>
      </c>
      <c r="G49" s="22">
        <f t="shared" si="1"/>
        <v>90</v>
      </c>
      <c r="H49" s="12">
        <f t="shared" si="2"/>
        <v>10</v>
      </c>
      <c r="I49" s="25">
        <v>0</v>
      </c>
      <c r="K49" s="19">
        <f t="shared" si="3"/>
        <v>0.1111111111111111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4.25">
      <c r="A50" s="11">
        <v>139</v>
      </c>
      <c r="B50" s="11" t="s">
        <v>22</v>
      </c>
      <c r="C50" s="12">
        <v>5</v>
      </c>
      <c r="D50" s="11"/>
      <c r="E50" s="11">
        <v>20</v>
      </c>
      <c r="F50" s="24">
        <v>0.5458333333333333</v>
      </c>
      <c r="G50" s="22">
        <f t="shared" si="1"/>
        <v>90</v>
      </c>
      <c r="H50" s="12">
        <f t="shared" si="2"/>
        <v>20</v>
      </c>
      <c r="I50" s="25">
        <v>0</v>
      </c>
      <c r="K50" s="19">
        <f t="shared" si="3"/>
        <v>0.2222222222222222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9" ht="14.25">
      <c r="A51" s="11"/>
      <c r="B51" s="11"/>
      <c r="C51" s="12"/>
      <c r="D51" s="11"/>
      <c r="E51" s="11"/>
      <c r="F51" s="13"/>
      <c r="G51" s="12"/>
      <c r="H51" s="12"/>
      <c r="I51" s="12"/>
    </row>
    <row r="52" spans="1:41" ht="14.25">
      <c r="A52" s="11" t="s">
        <v>15</v>
      </c>
      <c r="B52" s="11"/>
      <c r="C52" s="12"/>
      <c r="D52" s="11"/>
      <c r="E52" s="11">
        <f>SUM(E9:E50)</f>
        <v>666</v>
      </c>
      <c r="F52" s="13"/>
      <c r="G52" s="11">
        <f>SUM(G9:G50)</f>
        <v>3780</v>
      </c>
      <c r="H52" s="11">
        <f>SUM(H9:H50)</f>
        <v>666</v>
      </c>
      <c r="I52" s="11"/>
      <c r="K52" s="19">
        <f>H52/G52</f>
        <v>0.1761904761904762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ht="15" thickBot="1"/>
    <row r="54" spans="1:41" ht="30.75" thickBot="1">
      <c r="A54" s="8" t="s">
        <v>8</v>
      </c>
      <c r="B54" s="9" t="s">
        <v>21</v>
      </c>
      <c r="C54" s="9" t="s">
        <v>9</v>
      </c>
      <c r="D54" s="9"/>
      <c r="E54" s="9" t="s">
        <v>11</v>
      </c>
      <c r="F54" s="10" t="s">
        <v>12</v>
      </c>
      <c r="G54" s="9" t="s">
        <v>13</v>
      </c>
      <c r="H54" s="23" t="s">
        <v>14</v>
      </c>
      <c r="I54" s="23" t="s">
        <v>26</v>
      </c>
      <c r="J54" s="16"/>
      <c r="K54" s="17">
        <v>0.05</v>
      </c>
      <c r="L54" s="18">
        <v>0.05</v>
      </c>
      <c r="M54" s="18">
        <f aca="true" t="shared" si="4" ref="M54:AO54">L54+$K54</f>
        <v>0.1</v>
      </c>
      <c r="N54" s="18">
        <f t="shared" si="4"/>
        <v>0.15000000000000002</v>
      </c>
      <c r="O54" s="18">
        <f t="shared" si="4"/>
        <v>0.2</v>
      </c>
      <c r="P54" s="18">
        <f t="shared" si="4"/>
        <v>0.25</v>
      </c>
      <c r="Q54" s="18">
        <f t="shared" si="4"/>
        <v>0.3</v>
      </c>
      <c r="R54" s="18">
        <f t="shared" si="4"/>
        <v>0.35</v>
      </c>
      <c r="S54" s="18">
        <f t="shared" si="4"/>
        <v>0.39999999999999997</v>
      </c>
      <c r="T54" s="18">
        <f t="shared" si="4"/>
        <v>0.44999999999999996</v>
      </c>
      <c r="U54" s="18">
        <f t="shared" si="4"/>
        <v>0.49999999999999994</v>
      </c>
      <c r="V54" s="18">
        <f t="shared" si="4"/>
        <v>0.5499999999999999</v>
      </c>
      <c r="W54" s="18">
        <f t="shared" si="4"/>
        <v>0.6</v>
      </c>
      <c r="X54" s="18">
        <f t="shared" si="4"/>
        <v>0.65</v>
      </c>
      <c r="Y54" s="18">
        <f t="shared" si="4"/>
        <v>0.7000000000000001</v>
      </c>
      <c r="Z54" s="18">
        <f t="shared" si="4"/>
        <v>0.7500000000000001</v>
      </c>
      <c r="AA54" s="18">
        <f t="shared" si="4"/>
        <v>0.8000000000000002</v>
      </c>
      <c r="AB54" s="18">
        <f t="shared" si="4"/>
        <v>0.8500000000000002</v>
      </c>
      <c r="AC54" s="18">
        <f t="shared" si="4"/>
        <v>0.9000000000000002</v>
      </c>
      <c r="AD54" s="18">
        <f t="shared" si="4"/>
        <v>0.9500000000000003</v>
      </c>
      <c r="AE54" s="18">
        <f t="shared" si="4"/>
        <v>1.0000000000000002</v>
      </c>
      <c r="AF54" s="18">
        <f t="shared" si="4"/>
        <v>1.0500000000000003</v>
      </c>
      <c r="AG54" s="18">
        <f t="shared" si="4"/>
        <v>1.1000000000000003</v>
      </c>
      <c r="AH54" s="18">
        <f t="shared" si="4"/>
        <v>1.1500000000000004</v>
      </c>
      <c r="AI54" s="18">
        <f t="shared" si="4"/>
        <v>1.2000000000000004</v>
      </c>
      <c r="AJ54" s="18">
        <f t="shared" si="4"/>
        <v>1.2500000000000004</v>
      </c>
      <c r="AK54" s="18">
        <f t="shared" si="4"/>
        <v>1.3000000000000005</v>
      </c>
      <c r="AL54" s="18">
        <f t="shared" si="4"/>
        <v>1.3500000000000005</v>
      </c>
      <c r="AM54" s="18">
        <f t="shared" si="4"/>
        <v>1.4000000000000006</v>
      </c>
      <c r="AN54" s="18">
        <f t="shared" si="4"/>
        <v>1.4500000000000006</v>
      </c>
      <c r="AO54" s="18">
        <f t="shared" si="4"/>
        <v>1.5000000000000007</v>
      </c>
    </row>
    <row r="55" spans="1:41" ht="14.25">
      <c r="A55" s="11">
        <v>165</v>
      </c>
      <c r="B55" s="11" t="s">
        <v>22</v>
      </c>
      <c r="C55" s="12">
        <v>3</v>
      </c>
      <c r="D55" s="11"/>
      <c r="E55" s="11">
        <v>19</v>
      </c>
      <c r="F55" s="24">
        <v>0.2625</v>
      </c>
      <c r="G55" s="22">
        <f aca="true" t="shared" si="5" ref="G55:G86">IF(C55=1,60,IF(C55=4,90,IF(C55=5,90,IF(C55=6,30,60))))</f>
        <v>60</v>
      </c>
      <c r="H55" s="12">
        <f aca="true" t="shared" si="6" ref="H55:H86">MAX(D55,E55)</f>
        <v>19</v>
      </c>
      <c r="I55" s="25">
        <v>0</v>
      </c>
      <c r="K55" s="19">
        <f aca="true" t="shared" si="7" ref="K55:K86">H55/G55</f>
        <v>0.31666666666666665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4.25">
      <c r="A56" s="11">
        <v>165</v>
      </c>
      <c r="B56" s="11" t="s">
        <v>22</v>
      </c>
      <c r="C56" s="12">
        <v>1</v>
      </c>
      <c r="D56" s="11"/>
      <c r="E56" s="11">
        <v>6</v>
      </c>
      <c r="F56" s="24">
        <v>0.26944444444444443</v>
      </c>
      <c r="G56" s="22">
        <f t="shared" si="5"/>
        <v>60</v>
      </c>
      <c r="H56" s="12">
        <f t="shared" si="6"/>
        <v>6</v>
      </c>
      <c r="I56" s="25">
        <v>0</v>
      </c>
      <c r="K56" s="19">
        <f t="shared" si="7"/>
        <v>0.1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4.25">
      <c r="A57" s="11">
        <v>165</v>
      </c>
      <c r="B57" s="11" t="s">
        <v>22</v>
      </c>
      <c r="C57" s="12">
        <v>3</v>
      </c>
      <c r="D57" s="11"/>
      <c r="E57" s="11">
        <v>18</v>
      </c>
      <c r="F57" s="24">
        <v>0.27638888888888885</v>
      </c>
      <c r="G57" s="22">
        <f t="shared" si="5"/>
        <v>60</v>
      </c>
      <c r="H57" s="12">
        <f t="shared" si="6"/>
        <v>18</v>
      </c>
      <c r="I57" s="25">
        <v>0</v>
      </c>
      <c r="K57" s="19">
        <f t="shared" si="7"/>
        <v>0.3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4.25">
      <c r="A58" s="11">
        <v>165</v>
      </c>
      <c r="B58" s="11" t="s">
        <v>22</v>
      </c>
      <c r="C58" s="12">
        <v>1</v>
      </c>
      <c r="D58" s="11"/>
      <c r="E58" s="11">
        <v>18</v>
      </c>
      <c r="F58" s="24">
        <v>0.2833333333333333</v>
      </c>
      <c r="G58" s="22">
        <f t="shared" si="5"/>
        <v>60</v>
      </c>
      <c r="H58" s="12">
        <f t="shared" si="6"/>
        <v>18</v>
      </c>
      <c r="I58" s="25">
        <v>0</v>
      </c>
      <c r="K58" s="19">
        <f t="shared" si="7"/>
        <v>0.3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ht="14.25">
      <c r="A59" s="11">
        <v>165</v>
      </c>
      <c r="B59" s="11" t="s">
        <v>22</v>
      </c>
      <c r="C59" s="12">
        <v>3</v>
      </c>
      <c r="D59" s="11"/>
      <c r="E59" s="11">
        <v>11</v>
      </c>
      <c r="F59" s="24">
        <v>0.29097222222222224</v>
      </c>
      <c r="G59" s="22">
        <f t="shared" si="5"/>
        <v>60</v>
      </c>
      <c r="H59" s="12">
        <f t="shared" si="6"/>
        <v>11</v>
      </c>
      <c r="I59" s="25">
        <v>1</v>
      </c>
      <c r="K59" s="19">
        <f t="shared" si="7"/>
        <v>0.18333333333333332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ht="14.25">
      <c r="A60" s="11">
        <v>165</v>
      </c>
      <c r="B60" s="11" t="s">
        <v>22</v>
      </c>
      <c r="C60" s="12">
        <v>3</v>
      </c>
      <c r="D60" s="11"/>
      <c r="E60" s="11">
        <v>31</v>
      </c>
      <c r="F60" s="24">
        <v>0.29791666666666666</v>
      </c>
      <c r="G60" s="22">
        <f t="shared" si="5"/>
        <v>60</v>
      </c>
      <c r="H60" s="12">
        <f t="shared" si="6"/>
        <v>31</v>
      </c>
      <c r="I60" s="25">
        <v>1</v>
      </c>
      <c r="K60" s="19">
        <f t="shared" si="7"/>
        <v>0.5166666666666667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ht="14.25">
      <c r="A61" s="11">
        <v>165</v>
      </c>
      <c r="B61" s="11" t="s">
        <v>22</v>
      </c>
      <c r="C61" s="12">
        <v>1</v>
      </c>
      <c r="D61" s="11"/>
      <c r="E61" s="11">
        <v>25</v>
      </c>
      <c r="F61" s="24">
        <v>0.3048611111111111</v>
      </c>
      <c r="G61" s="22">
        <f t="shared" si="5"/>
        <v>60</v>
      </c>
      <c r="H61" s="12">
        <f t="shared" si="6"/>
        <v>25</v>
      </c>
      <c r="I61" s="25">
        <v>1</v>
      </c>
      <c r="K61" s="19">
        <f t="shared" si="7"/>
        <v>0.4166666666666667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ht="14.25">
      <c r="A62" s="11">
        <v>165</v>
      </c>
      <c r="B62" s="11" t="s">
        <v>22</v>
      </c>
      <c r="C62" s="12">
        <v>1</v>
      </c>
      <c r="D62" s="11"/>
      <c r="E62" s="11">
        <v>34</v>
      </c>
      <c r="F62" s="24">
        <v>0.31180555555555556</v>
      </c>
      <c r="G62" s="22">
        <f t="shared" si="5"/>
        <v>60</v>
      </c>
      <c r="H62" s="12">
        <f t="shared" si="6"/>
        <v>34</v>
      </c>
      <c r="I62" s="25">
        <v>1</v>
      </c>
      <c r="K62" s="19">
        <f t="shared" si="7"/>
        <v>0.5666666666666667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ht="14.25">
      <c r="A63" s="11">
        <v>165</v>
      </c>
      <c r="B63" s="11" t="s">
        <v>22</v>
      </c>
      <c r="C63" s="12">
        <v>1</v>
      </c>
      <c r="D63" s="11"/>
      <c r="E63" s="11">
        <v>28</v>
      </c>
      <c r="F63" s="24">
        <v>0.32083333333333336</v>
      </c>
      <c r="G63" s="22">
        <f t="shared" si="5"/>
        <v>60</v>
      </c>
      <c r="H63" s="12">
        <f t="shared" si="6"/>
        <v>28</v>
      </c>
      <c r="I63" s="25">
        <v>4</v>
      </c>
      <c r="K63" s="19">
        <f t="shared" si="7"/>
        <v>0.4666666666666667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ht="14.25">
      <c r="A64" s="11">
        <v>165</v>
      </c>
      <c r="B64" s="11" t="s">
        <v>22</v>
      </c>
      <c r="C64" s="12">
        <v>3</v>
      </c>
      <c r="D64" s="11"/>
      <c r="E64" s="11">
        <v>18</v>
      </c>
      <c r="F64" s="24">
        <v>0.3298611111111111</v>
      </c>
      <c r="G64" s="22">
        <f t="shared" si="5"/>
        <v>60</v>
      </c>
      <c r="H64" s="12">
        <f t="shared" si="6"/>
        <v>18</v>
      </c>
      <c r="I64" s="25">
        <v>7</v>
      </c>
      <c r="K64" s="19">
        <f t="shared" si="7"/>
        <v>0.3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:41" ht="14.25">
      <c r="A65" s="11">
        <v>165</v>
      </c>
      <c r="B65" s="11" t="s">
        <v>22</v>
      </c>
      <c r="C65" s="12">
        <v>1</v>
      </c>
      <c r="D65" s="11"/>
      <c r="E65" s="11">
        <v>16</v>
      </c>
      <c r="F65" s="24">
        <v>0.3368055555555556</v>
      </c>
      <c r="G65" s="22">
        <f t="shared" si="5"/>
        <v>60</v>
      </c>
      <c r="H65" s="12">
        <f t="shared" si="6"/>
        <v>16</v>
      </c>
      <c r="I65" s="25">
        <v>5</v>
      </c>
      <c r="K65" s="19">
        <f t="shared" si="7"/>
        <v>0.26666666666666666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41" ht="14.25">
      <c r="A66" s="11">
        <v>165</v>
      </c>
      <c r="B66" s="11" t="s">
        <v>22</v>
      </c>
      <c r="C66" s="12">
        <v>1</v>
      </c>
      <c r="D66" s="11"/>
      <c r="E66" s="11">
        <v>15</v>
      </c>
      <c r="F66" s="24">
        <v>0.3451388888888889</v>
      </c>
      <c r="G66" s="22">
        <f t="shared" si="5"/>
        <v>60</v>
      </c>
      <c r="H66" s="12">
        <f t="shared" si="6"/>
        <v>15</v>
      </c>
      <c r="I66" s="25">
        <v>4</v>
      </c>
      <c r="K66" s="19">
        <f t="shared" si="7"/>
        <v>0.25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:41" ht="14.25">
      <c r="A67" s="11">
        <v>165</v>
      </c>
      <c r="B67" s="11" t="s">
        <v>22</v>
      </c>
      <c r="C67" s="12">
        <v>3</v>
      </c>
      <c r="D67" s="11"/>
      <c r="E67" s="11">
        <v>17</v>
      </c>
      <c r="F67" s="24">
        <v>0.3548611111111111</v>
      </c>
      <c r="G67" s="22">
        <f t="shared" si="5"/>
        <v>60</v>
      </c>
      <c r="H67" s="12">
        <f t="shared" si="6"/>
        <v>17</v>
      </c>
      <c r="I67" s="25">
        <v>3</v>
      </c>
      <c r="K67" s="19">
        <f t="shared" si="7"/>
        <v>0.2833333333333333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:41" ht="14.25">
      <c r="A68" s="11">
        <v>165</v>
      </c>
      <c r="B68" s="11" t="s">
        <v>22</v>
      </c>
      <c r="C68" s="12">
        <v>1</v>
      </c>
      <c r="D68" s="11"/>
      <c r="E68" s="11">
        <v>16</v>
      </c>
      <c r="F68" s="24">
        <v>0.3638888888888889</v>
      </c>
      <c r="G68" s="22">
        <f t="shared" si="5"/>
        <v>60</v>
      </c>
      <c r="H68" s="12">
        <f t="shared" si="6"/>
        <v>16</v>
      </c>
      <c r="I68" s="25">
        <v>1</v>
      </c>
      <c r="K68" s="19">
        <f t="shared" si="7"/>
        <v>0.26666666666666666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:41" ht="14.25">
      <c r="A69" s="11">
        <v>165</v>
      </c>
      <c r="B69" s="11" t="s">
        <v>22</v>
      </c>
      <c r="C69" s="12">
        <v>3</v>
      </c>
      <c r="D69" s="11"/>
      <c r="E69" s="11">
        <v>20</v>
      </c>
      <c r="F69" s="24">
        <v>0.3736111111111111</v>
      </c>
      <c r="G69" s="22">
        <f t="shared" si="5"/>
        <v>60</v>
      </c>
      <c r="H69" s="12">
        <f t="shared" si="6"/>
        <v>20</v>
      </c>
      <c r="I69" s="25">
        <v>0</v>
      </c>
      <c r="K69" s="19">
        <f t="shared" si="7"/>
        <v>0.3333333333333333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:41" ht="14.25">
      <c r="A70" s="11">
        <v>165</v>
      </c>
      <c r="B70" s="11" t="s">
        <v>22</v>
      </c>
      <c r="C70" s="12">
        <v>1</v>
      </c>
      <c r="D70" s="11"/>
      <c r="E70" s="11">
        <v>27</v>
      </c>
      <c r="F70" s="24">
        <v>0.3847222222222222</v>
      </c>
      <c r="G70" s="22">
        <f t="shared" si="5"/>
        <v>60</v>
      </c>
      <c r="H70" s="12">
        <f t="shared" si="6"/>
        <v>27</v>
      </c>
      <c r="I70" s="25">
        <v>1</v>
      </c>
      <c r="K70" s="19">
        <f t="shared" si="7"/>
        <v>0.45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:41" ht="14.25">
      <c r="A71" s="11">
        <v>165</v>
      </c>
      <c r="B71" s="11" t="s">
        <v>22</v>
      </c>
      <c r="C71" s="12">
        <v>3</v>
      </c>
      <c r="D71" s="11"/>
      <c r="E71" s="11">
        <v>19</v>
      </c>
      <c r="F71" s="24">
        <v>0.3951388888888889</v>
      </c>
      <c r="G71" s="22">
        <f t="shared" si="5"/>
        <v>60</v>
      </c>
      <c r="H71" s="12">
        <f t="shared" si="6"/>
        <v>19</v>
      </c>
      <c r="I71" s="25">
        <v>1</v>
      </c>
      <c r="K71" s="19">
        <f t="shared" si="7"/>
        <v>0.31666666666666665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41" ht="14.25">
      <c r="A72" s="11">
        <v>165</v>
      </c>
      <c r="B72" s="11" t="s">
        <v>22</v>
      </c>
      <c r="C72" s="12">
        <v>1</v>
      </c>
      <c r="D72" s="11"/>
      <c r="E72" s="11">
        <v>12</v>
      </c>
      <c r="F72" s="24">
        <v>0.4055555555555555</v>
      </c>
      <c r="G72" s="22">
        <f t="shared" si="5"/>
        <v>60</v>
      </c>
      <c r="H72" s="12">
        <f t="shared" si="6"/>
        <v>12</v>
      </c>
      <c r="I72" s="25">
        <v>1</v>
      </c>
      <c r="K72" s="19">
        <f t="shared" si="7"/>
        <v>0.2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41" ht="14.25">
      <c r="A73" s="11">
        <v>165</v>
      </c>
      <c r="B73" s="11" t="s">
        <v>22</v>
      </c>
      <c r="C73" s="12">
        <v>1</v>
      </c>
      <c r="D73" s="11"/>
      <c r="E73" s="11">
        <v>20</v>
      </c>
      <c r="F73" s="24">
        <v>0.4159722222222222</v>
      </c>
      <c r="G73" s="22">
        <f t="shared" si="5"/>
        <v>60</v>
      </c>
      <c r="H73" s="12">
        <f t="shared" si="6"/>
        <v>20</v>
      </c>
      <c r="I73" s="25">
        <v>1</v>
      </c>
      <c r="K73" s="19">
        <f t="shared" si="7"/>
        <v>0.3333333333333333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41" ht="14.25">
      <c r="A74" s="11">
        <v>165</v>
      </c>
      <c r="B74" s="11" t="s">
        <v>22</v>
      </c>
      <c r="C74" s="12">
        <v>1</v>
      </c>
      <c r="D74" s="11"/>
      <c r="E74" s="11">
        <v>13</v>
      </c>
      <c r="F74" s="24">
        <v>0.42569444444444443</v>
      </c>
      <c r="G74" s="22">
        <f t="shared" si="5"/>
        <v>60</v>
      </c>
      <c r="H74" s="12">
        <f t="shared" si="6"/>
        <v>13</v>
      </c>
      <c r="I74" s="25">
        <v>0</v>
      </c>
      <c r="K74" s="19">
        <f t="shared" si="7"/>
        <v>0.21666666666666667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ht="14.25">
      <c r="A75" s="11">
        <v>165</v>
      </c>
      <c r="B75" s="11" t="s">
        <v>22</v>
      </c>
      <c r="C75" s="12">
        <v>1</v>
      </c>
      <c r="D75" s="11"/>
      <c r="E75" s="11">
        <v>15</v>
      </c>
      <c r="F75" s="24">
        <v>0.4361111111111111</v>
      </c>
      <c r="G75" s="22">
        <f t="shared" si="5"/>
        <v>60</v>
      </c>
      <c r="H75" s="12">
        <f t="shared" si="6"/>
        <v>15</v>
      </c>
      <c r="I75" s="25">
        <v>0</v>
      </c>
      <c r="K75" s="19">
        <f t="shared" si="7"/>
        <v>0.25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ht="14.25">
      <c r="A76" s="11">
        <v>165</v>
      </c>
      <c r="B76" s="11" t="s">
        <v>22</v>
      </c>
      <c r="C76" s="12">
        <v>1</v>
      </c>
      <c r="D76" s="11"/>
      <c r="E76" s="11">
        <v>5</v>
      </c>
      <c r="F76" s="24">
        <v>0.4465277777777778</v>
      </c>
      <c r="G76" s="22">
        <f t="shared" si="5"/>
        <v>60</v>
      </c>
      <c r="H76" s="12">
        <f t="shared" si="6"/>
        <v>5</v>
      </c>
      <c r="I76" s="25">
        <v>0</v>
      </c>
      <c r="K76" s="19">
        <f t="shared" si="7"/>
        <v>0.08333333333333333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:41" ht="14.25">
      <c r="A77" s="11">
        <v>165</v>
      </c>
      <c r="B77" s="11" t="s">
        <v>22</v>
      </c>
      <c r="C77" s="12">
        <v>1</v>
      </c>
      <c r="D77" s="11"/>
      <c r="E77" s="11">
        <v>10</v>
      </c>
      <c r="F77" s="24">
        <v>0.45694444444444443</v>
      </c>
      <c r="G77" s="22">
        <f t="shared" si="5"/>
        <v>60</v>
      </c>
      <c r="H77" s="12">
        <f t="shared" si="6"/>
        <v>10</v>
      </c>
      <c r="I77" s="25">
        <v>0</v>
      </c>
      <c r="K77" s="19">
        <f t="shared" si="7"/>
        <v>0.16666666666666666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ht="14.25">
      <c r="A78" s="11">
        <v>165</v>
      </c>
      <c r="B78" s="11" t="s">
        <v>22</v>
      </c>
      <c r="C78" s="12">
        <v>3</v>
      </c>
      <c r="D78" s="11"/>
      <c r="E78" s="11">
        <v>6</v>
      </c>
      <c r="F78" s="24">
        <v>0.4673611111111111</v>
      </c>
      <c r="G78" s="22">
        <f t="shared" si="5"/>
        <v>60</v>
      </c>
      <c r="H78" s="12">
        <f t="shared" si="6"/>
        <v>6</v>
      </c>
      <c r="I78" s="25">
        <v>0</v>
      </c>
      <c r="K78" s="19">
        <f t="shared" si="7"/>
        <v>0.1</v>
      </c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:41" ht="14.25">
      <c r="A79" s="11">
        <v>165</v>
      </c>
      <c r="B79" s="11" t="s">
        <v>22</v>
      </c>
      <c r="C79" s="12">
        <v>1</v>
      </c>
      <c r="D79" s="11"/>
      <c r="E79" s="11">
        <v>5</v>
      </c>
      <c r="F79" s="24">
        <v>0.4770833333333333</v>
      </c>
      <c r="G79" s="22">
        <f t="shared" si="5"/>
        <v>60</v>
      </c>
      <c r="H79" s="12">
        <f t="shared" si="6"/>
        <v>5</v>
      </c>
      <c r="I79" s="25">
        <v>-1</v>
      </c>
      <c r="K79" s="19">
        <f t="shared" si="7"/>
        <v>0.08333333333333333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:41" ht="14.25">
      <c r="A80" s="11">
        <v>165</v>
      </c>
      <c r="B80" s="11" t="s">
        <v>22</v>
      </c>
      <c r="C80" s="12">
        <v>3</v>
      </c>
      <c r="D80" s="11"/>
      <c r="E80" s="11">
        <v>16</v>
      </c>
      <c r="F80" s="24">
        <v>0.4895833333333333</v>
      </c>
      <c r="G80" s="22">
        <f t="shared" si="5"/>
        <v>60</v>
      </c>
      <c r="H80" s="12">
        <f t="shared" si="6"/>
        <v>16</v>
      </c>
      <c r="I80" s="25">
        <v>2</v>
      </c>
      <c r="K80" s="19">
        <f t="shared" si="7"/>
        <v>0.26666666666666666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:41" ht="14.25">
      <c r="A81" s="11">
        <v>165</v>
      </c>
      <c r="B81" s="11" t="s">
        <v>22</v>
      </c>
      <c r="C81" s="12">
        <v>1</v>
      </c>
      <c r="D81" s="11"/>
      <c r="E81" s="11">
        <v>10</v>
      </c>
      <c r="F81" s="24">
        <v>0.4986111111111111</v>
      </c>
      <c r="G81" s="22">
        <f t="shared" si="5"/>
        <v>60</v>
      </c>
      <c r="H81" s="12">
        <f t="shared" si="6"/>
        <v>10</v>
      </c>
      <c r="I81" s="25">
        <v>0</v>
      </c>
      <c r="K81" s="19">
        <f t="shared" si="7"/>
        <v>0.16666666666666666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:41" ht="14.25">
      <c r="A82" s="11">
        <v>165</v>
      </c>
      <c r="B82" s="11" t="s">
        <v>22</v>
      </c>
      <c r="C82" s="12">
        <v>1</v>
      </c>
      <c r="D82" s="11"/>
      <c r="E82" s="11">
        <v>14</v>
      </c>
      <c r="F82" s="24">
        <v>0.5097222222222222</v>
      </c>
      <c r="G82" s="22">
        <f t="shared" si="5"/>
        <v>60</v>
      </c>
      <c r="H82" s="12">
        <f t="shared" si="6"/>
        <v>14</v>
      </c>
      <c r="I82" s="25">
        <v>1</v>
      </c>
      <c r="K82" s="19">
        <f t="shared" si="7"/>
        <v>0.23333333333333334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:41" ht="14.25">
      <c r="A83" s="11">
        <v>165</v>
      </c>
      <c r="B83" s="11" t="s">
        <v>22</v>
      </c>
      <c r="C83" s="12">
        <v>1</v>
      </c>
      <c r="D83" s="11"/>
      <c r="E83" s="11">
        <v>13</v>
      </c>
      <c r="F83" s="24">
        <v>0.5194444444444445</v>
      </c>
      <c r="G83" s="22">
        <f t="shared" si="5"/>
        <v>60</v>
      </c>
      <c r="H83" s="12">
        <f t="shared" si="6"/>
        <v>13</v>
      </c>
      <c r="I83" s="25">
        <v>0</v>
      </c>
      <c r="K83" s="19">
        <f t="shared" si="7"/>
        <v>0.21666666666666667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1"/>
      <c r="AG83" s="21"/>
      <c r="AH83" s="21"/>
      <c r="AI83" s="21"/>
      <c r="AJ83" s="21"/>
      <c r="AK83" s="21"/>
      <c r="AL83" s="21"/>
      <c r="AM83" s="21"/>
      <c r="AN83" s="21"/>
      <c r="AO83" s="21"/>
    </row>
    <row r="84" spans="1:41" ht="14.25">
      <c r="A84" s="11">
        <v>165</v>
      </c>
      <c r="B84" s="11" t="s">
        <v>22</v>
      </c>
      <c r="C84" s="12">
        <v>1</v>
      </c>
      <c r="D84" s="11"/>
      <c r="E84" s="11">
        <v>10</v>
      </c>
      <c r="F84" s="24">
        <v>0.5298611111111111</v>
      </c>
      <c r="G84" s="22">
        <f t="shared" si="5"/>
        <v>60</v>
      </c>
      <c r="H84" s="12">
        <f t="shared" si="6"/>
        <v>10</v>
      </c>
      <c r="I84" s="25">
        <v>0</v>
      </c>
      <c r="K84" s="19">
        <f t="shared" si="7"/>
        <v>0.16666666666666666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spans="1:41" ht="14.25">
      <c r="A85" s="11">
        <v>165</v>
      </c>
      <c r="B85" s="11" t="s">
        <v>22</v>
      </c>
      <c r="C85" s="12">
        <v>1</v>
      </c>
      <c r="D85" s="11"/>
      <c r="E85" s="11">
        <v>21</v>
      </c>
      <c r="F85" s="24">
        <v>0.5409722222222222</v>
      </c>
      <c r="G85" s="22">
        <f t="shared" si="5"/>
        <v>60</v>
      </c>
      <c r="H85" s="12">
        <f t="shared" si="6"/>
        <v>21</v>
      </c>
      <c r="I85" s="25">
        <v>1</v>
      </c>
      <c r="K85" s="19">
        <f t="shared" si="7"/>
        <v>0.35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1:41" ht="14.25">
      <c r="A86" s="11">
        <v>165</v>
      </c>
      <c r="B86" s="11" t="s">
        <v>22</v>
      </c>
      <c r="C86" s="12">
        <v>1</v>
      </c>
      <c r="D86" s="11"/>
      <c r="E86" s="11">
        <v>22</v>
      </c>
      <c r="F86" s="24">
        <v>0.5513888888888888</v>
      </c>
      <c r="G86" s="22">
        <f t="shared" si="5"/>
        <v>60</v>
      </c>
      <c r="H86" s="12">
        <f t="shared" si="6"/>
        <v>22</v>
      </c>
      <c r="I86" s="25">
        <v>1</v>
      </c>
      <c r="K86" s="19">
        <f t="shared" si="7"/>
        <v>0.36666666666666664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  <c r="AG86" s="21"/>
      <c r="AH86" s="21"/>
      <c r="AI86" s="21"/>
      <c r="AJ86" s="21"/>
      <c r="AK86" s="21"/>
      <c r="AL86" s="21"/>
      <c r="AM86" s="21"/>
      <c r="AN86" s="21"/>
      <c r="AO86" s="21"/>
    </row>
    <row r="87" spans="1:9" ht="14.25">
      <c r="A87" s="11"/>
      <c r="B87" s="11"/>
      <c r="C87" s="12"/>
      <c r="D87" s="11"/>
      <c r="E87" s="11"/>
      <c r="F87" s="13"/>
      <c r="G87" s="12"/>
      <c r="H87" s="12"/>
      <c r="I87" s="12"/>
    </row>
    <row r="88" spans="1:41" ht="14.25">
      <c r="A88" s="11" t="s">
        <v>15</v>
      </c>
      <c r="B88" s="11"/>
      <c r="C88" s="12"/>
      <c r="D88" s="11"/>
      <c r="E88" s="11">
        <f>SUM(E55:E86)</f>
        <v>530</v>
      </c>
      <c r="F88" s="13"/>
      <c r="G88" s="11">
        <f>SUM(G55:G86)</f>
        <v>1920</v>
      </c>
      <c r="H88" s="11">
        <f>SUM(H55:H86)</f>
        <v>530</v>
      </c>
      <c r="I88" s="11"/>
      <c r="K88" s="19">
        <f>H88/G88</f>
        <v>0.2760416666666667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ht="15" thickBot="1"/>
    <row r="90" spans="1:41" ht="30.75" thickBot="1">
      <c r="A90" s="8" t="s">
        <v>8</v>
      </c>
      <c r="B90" s="9" t="s">
        <v>21</v>
      </c>
      <c r="C90" s="9" t="s">
        <v>9</v>
      </c>
      <c r="D90" s="23" t="s">
        <v>27</v>
      </c>
      <c r="E90" s="9" t="s">
        <v>11</v>
      </c>
      <c r="F90" s="10" t="s">
        <v>12</v>
      </c>
      <c r="G90" s="9" t="s">
        <v>13</v>
      </c>
      <c r="H90" s="23" t="s">
        <v>14</v>
      </c>
      <c r="I90" s="23" t="s">
        <v>26</v>
      </c>
      <c r="J90" s="16"/>
      <c r="K90" s="17">
        <v>0.05</v>
      </c>
      <c r="L90" s="18">
        <v>0.05</v>
      </c>
      <c r="M90" s="18">
        <f aca="true" t="shared" si="8" ref="M90:AO90">L90+$K90</f>
        <v>0.1</v>
      </c>
      <c r="N90" s="18">
        <f t="shared" si="8"/>
        <v>0.15000000000000002</v>
      </c>
      <c r="O90" s="18">
        <f t="shared" si="8"/>
        <v>0.2</v>
      </c>
      <c r="P90" s="18">
        <f t="shared" si="8"/>
        <v>0.25</v>
      </c>
      <c r="Q90" s="18">
        <f t="shared" si="8"/>
        <v>0.3</v>
      </c>
      <c r="R90" s="18">
        <f t="shared" si="8"/>
        <v>0.35</v>
      </c>
      <c r="S90" s="18">
        <f t="shared" si="8"/>
        <v>0.39999999999999997</v>
      </c>
      <c r="T90" s="18">
        <f t="shared" si="8"/>
        <v>0.44999999999999996</v>
      </c>
      <c r="U90" s="18">
        <f t="shared" si="8"/>
        <v>0.49999999999999994</v>
      </c>
      <c r="V90" s="18">
        <f t="shared" si="8"/>
        <v>0.5499999999999999</v>
      </c>
      <c r="W90" s="18">
        <f t="shared" si="8"/>
        <v>0.6</v>
      </c>
      <c r="X90" s="18">
        <f t="shared" si="8"/>
        <v>0.65</v>
      </c>
      <c r="Y90" s="18">
        <f t="shared" si="8"/>
        <v>0.7000000000000001</v>
      </c>
      <c r="Z90" s="18">
        <f t="shared" si="8"/>
        <v>0.7500000000000001</v>
      </c>
      <c r="AA90" s="18">
        <f t="shared" si="8"/>
        <v>0.8000000000000002</v>
      </c>
      <c r="AB90" s="18">
        <f t="shared" si="8"/>
        <v>0.8500000000000002</v>
      </c>
      <c r="AC90" s="18">
        <f t="shared" si="8"/>
        <v>0.9000000000000002</v>
      </c>
      <c r="AD90" s="18">
        <f t="shared" si="8"/>
        <v>0.9500000000000003</v>
      </c>
      <c r="AE90" s="18">
        <f t="shared" si="8"/>
        <v>1.0000000000000002</v>
      </c>
      <c r="AF90" s="18">
        <f t="shared" si="8"/>
        <v>1.0500000000000003</v>
      </c>
      <c r="AG90" s="18">
        <f t="shared" si="8"/>
        <v>1.1000000000000003</v>
      </c>
      <c r="AH90" s="18">
        <f t="shared" si="8"/>
        <v>1.1500000000000004</v>
      </c>
      <c r="AI90" s="18">
        <f t="shared" si="8"/>
        <v>1.2000000000000004</v>
      </c>
      <c r="AJ90" s="18">
        <f t="shared" si="8"/>
        <v>1.2500000000000004</v>
      </c>
      <c r="AK90" s="18">
        <f t="shared" si="8"/>
        <v>1.3000000000000005</v>
      </c>
      <c r="AL90" s="18">
        <f t="shared" si="8"/>
        <v>1.3500000000000005</v>
      </c>
      <c r="AM90" s="18">
        <f t="shared" si="8"/>
        <v>1.4000000000000006</v>
      </c>
      <c r="AN90" s="18">
        <f t="shared" si="8"/>
        <v>1.4500000000000006</v>
      </c>
      <c r="AO90" s="18">
        <f t="shared" si="8"/>
        <v>1.5000000000000007</v>
      </c>
    </row>
    <row r="91" spans="1:41" ht="14.25">
      <c r="A91" s="11">
        <v>341</v>
      </c>
      <c r="B91" s="11" t="s">
        <v>22</v>
      </c>
      <c r="C91" s="12">
        <v>6</v>
      </c>
      <c r="D91" s="11" t="s">
        <v>31</v>
      </c>
      <c r="E91" s="11">
        <v>6</v>
      </c>
      <c r="F91" s="24">
        <v>0.25277777777777777</v>
      </c>
      <c r="G91" s="22">
        <f aca="true" t="shared" si="9" ref="G91:G110">IF(C91=1,60,IF(C91=4,90,IF(C91=5,90,IF(C91=6,30,60))))</f>
        <v>30</v>
      </c>
      <c r="H91" s="12">
        <f aca="true" t="shared" si="10" ref="H91:H110">MAX(D91,E91)</f>
        <v>6</v>
      </c>
      <c r="I91" s="25">
        <v>0</v>
      </c>
      <c r="K91" s="19">
        <f aca="true" t="shared" si="11" ref="K91:K110">H91/G91</f>
        <v>0.2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1:41" ht="14.25">
      <c r="A92" s="11">
        <v>341</v>
      </c>
      <c r="B92" s="11" t="s">
        <v>22</v>
      </c>
      <c r="C92" s="12">
        <v>6</v>
      </c>
      <c r="D92" s="11" t="s">
        <v>29</v>
      </c>
      <c r="E92" s="11">
        <v>12</v>
      </c>
      <c r="F92" s="24">
        <v>0.26180555555555557</v>
      </c>
      <c r="G92" s="22">
        <f t="shared" si="9"/>
        <v>30</v>
      </c>
      <c r="H92" s="12">
        <f t="shared" si="10"/>
        <v>12</v>
      </c>
      <c r="I92" s="25">
        <v>-2</v>
      </c>
      <c r="K92" s="19">
        <f t="shared" si="11"/>
        <v>0.4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1:41" ht="14.25">
      <c r="A93" s="11">
        <v>341</v>
      </c>
      <c r="B93" s="11" t="s">
        <v>22</v>
      </c>
      <c r="C93" s="12">
        <v>6</v>
      </c>
      <c r="D93" s="11" t="s">
        <v>30</v>
      </c>
      <c r="E93" s="11">
        <v>10</v>
      </c>
      <c r="F93" s="24">
        <v>0.2777777777777778</v>
      </c>
      <c r="G93" s="22">
        <f t="shared" si="9"/>
        <v>30</v>
      </c>
      <c r="H93" s="12">
        <f t="shared" si="10"/>
        <v>10</v>
      </c>
      <c r="I93" s="25">
        <v>1</v>
      </c>
      <c r="K93" s="19">
        <f t="shared" si="11"/>
        <v>0.3333333333333333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:41" ht="14.25">
      <c r="A94" s="11">
        <v>341</v>
      </c>
      <c r="B94" s="11" t="s">
        <v>22</v>
      </c>
      <c r="C94" s="12">
        <v>6</v>
      </c>
      <c r="D94" s="11" t="s">
        <v>31</v>
      </c>
      <c r="E94" s="11">
        <v>6</v>
      </c>
      <c r="F94" s="24">
        <v>0.2833333333333333</v>
      </c>
      <c r="G94" s="22">
        <f t="shared" si="9"/>
        <v>30</v>
      </c>
      <c r="H94" s="12">
        <f t="shared" si="10"/>
        <v>6</v>
      </c>
      <c r="I94" s="25">
        <v>-1</v>
      </c>
      <c r="K94" s="19">
        <f t="shared" si="11"/>
        <v>0.2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:41" ht="14.25">
      <c r="A95" s="11">
        <v>341</v>
      </c>
      <c r="B95" s="11" t="s">
        <v>22</v>
      </c>
      <c r="C95" s="12">
        <v>6</v>
      </c>
      <c r="D95" s="11" t="s">
        <v>30</v>
      </c>
      <c r="E95" s="11">
        <v>17</v>
      </c>
      <c r="F95" s="24">
        <v>0.2916666666666667</v>
      </c>
      <c r="G95" s="22">
        <f t="shared" si="9"/>
        <v>30</v>
      </c>
      <c r="H95" s="12">
        <f t="shared" si="10"/>
        <v>17</v>
      </c>
      <c r="I95" s="25">
        <v>1</v>
      </c>
      <c r="K95" s="19">
        <f t="shared" si="11"/>
        <v>0.5666666666666667</v>
      </c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1:41" ht="14.25">
      <c r="A96" s="11">
        <v>341</v>
      </c>
      <c r="B96" s="11" t="s">
        <v>22</v>
      </c>
      <c r="C96" s="12">
        <v>6</v>
      </c>
      <c r="D96" s="11" t="s">
        <v>31</v>
      </c>
      <c r="E96" s="11">
        <v>9</v>
      </c>
      <c r="F96" s="24">
        <v>0.29791666666666666</v>
      </c>
      <c r="G96" s="22">
        <f t="shared" si="9"/>
        <v>30</v>
      </c>
      <c r="H96" s="12">
        <f t="shared" si="10"/>
        <v>9</v>
      </c>
      <c r="I96" s="25">
        <v>0</v>
      </c>
      <c r="K96" s="19">
        <f t="shared" si="11"/>
        <v>0.3</v>
      </c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:41" ht="14.25">
      <c r="A97" s="11">
        <v>341</v>
      </c>
      <c r="B97" s="11" t="s">
        <v>22</v>
      </c>
      <c r="C97" s="12">
        <v>6</v>
      </c>
      <c r="D97" s="11" t="s">
        <v>30</v>
      </c>
      <c r="E97" s="11">
        <v>16</v>
      </c>
      <c r="F97" s="24">
        <v>0.3048611111111111</v>
      </c>
      <c r="G97" s="22">
        <f t="shared" si="9"/>
        <v>30</v>
      </c>
      <c r="H97" s="12">
        <f t="shared" si="10"/>
        <v>16</v>
      </c>
      <c r="I97" s="25">
        <v>0</v>
      </c>
      <c r="K97" s="19">
        <f t="shared" si="11"/>
        <v>0.5333333333333333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:41" ht="14.25">
      <c r="A98" s="11">
        <v>341</v>
      </c>
      <c r="B98" s="11" t="s">
        <v>22</v>
      </c>
      <c r="C98" s="12">
        <v>6</v>
      </c>
      <c r="D98" s="11" t="s">
        <v>32</v>
      </c>
      <c r="E98" s="11">
        <v>8</v>
      </c>
      <c r="F98" s="24">
        <v>0.3125</v>
      </c>
      <c r="G98" s="22">
        <f t="shared" si="9"/>
        <v>30</v>
      </c>
      <c r="H98" s="12">
        <f t="shared" si="10"/>
        <v>8</v>
      </c>
      <c r="I98" s="25">
        <v>1</v>
      </c>
      <c r="K98" s="19">
        <f t="shared" si="11"/>
        <v>0.26666666666666666</v>
      </c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:41" ht="14.25">
      <c r="A99" s="11">
        <v>341</v>
      </c>
      <c r="B99" s="11" t="s">
        <v>22</v>
      </c>
      <c r="C99" s="12">
        <v>6</v>
      </c>
      <c r="D99" s="11" t="s">
        <v>33</v>
      </c>
      <c r="E99" s="11">
        <v>16</v>
      </c>
      <c r="F99" s="24">
        <v>0.3145833333333333</v>
      </c>
      <c r="G99" s="22">
        <f t="shared" si="9"/>
        <v>30</v>
      </c>
      <c r="H99" s="12">
        <f t="shared" si="10"/>
        <v>16</v>
      </c>
      <c r="I99" s="25">
        <v>-1</v>
      </c>
      <c r="K99" s="19">
        <f t="shared" si="11"/>
        <v>0.5333333333333333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1:41" ht="14.25">
      <c r="A100" s="11">
        <v>341</v>
      </c>
      <c r="B100" s="11" t="s">
        <v>22</v>
      </c>
      <c r="C100" s="12">
        <v>6</v>
      </c>
      <c r="D100" s="11" t="s">
        <v>30</v>
      </c>
      <c r="E100" s="11">
        <v>10</v>
      </c>
      <c r="F100" s="24">
        <v>0.3263888888888889</v>
      </c>
      <c r="G100" s="22">
        <f t="shared" si="9"/>
        <v>30</v>
      </c>
      <c r="H100" s="12">
        <f t="shared" si="10"/>
        <v>10</v>
      </c>
      <c r="I100" s="25">
        <v>1</v>
      </c>
      <c r="K100" s="19">
        <f t="shared" si="11"/>
        <v>0.3333333333333333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</row>
    <row r="101" spans="1:41" ht="14.25">
      <c r="A101" s="11">
        <v>341</v>
      </c>
      <c r="B101" s="11" t="s">
        <v>22</v>
      </c>
      <c r="C101" s="12">
        <v>6</v>
      </c>
      <c r="D101" s="11" t="s">
        <v>29</v>
      </c>
      <c r="E101" s="11">
        <v>6</v>
      </c>
      <c r="F101" s="24">
        <v>0.3368055555555556</v>
      </c>
      <c r="G101" s="22">
        <f t="shared" si="9"/>
        <v>30</v>
      </c>
      <c r="H101" s="12">
        <f t="shared" si="10"/>
        <v>6</v>
      </c>
      <c r="I101" s="25">
        <v>1</v>
      </c>
      <c r="K101" s="19">
        <f t="shared" si="11"/>
        <v>0.2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2" spans="1:41" ht="14.25">
      <c r="A102" s="11">
        <v>341</v>
      </c>
      <c r="B102" s="11" t="s">
        <v>22</v>
      </c>
      <c r="C102" s="12">
        <v>6</v>
      </c>
      <c r="D102" s="11" t="s">
        <v>34</v>
      </c>
      <c r="E102" s="11">
        <v>16</v>
      </c>
      <c r="F102" s="24">
        <v>0.34652777777777777</v>
      </c>
      <c r="G102" s="22">
        <f t="shared" si="9"/>
        <v>30</v>
      </c>
      <c r="H102" s="12">
        <f t="shared" si="10"/>
        <v>16</v>
      </c>
      <c r="I102" s="25">
        <v>0</v>
      </c>
      <c r="K102" s="19">
        <f t="shared" si="11"/>
        <v>0.5333333333333333</v>
      </c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1:41" ht="14.25">
      <c r="A103" s="11">
        <v>341</v>
      </c>
      <c r="B103" s="11" t="s">
        <v>22</v>
      </c>
      <c r="C103" s="12">
        <v>6</v>
      </c>
      <c r="D103" s="11" t="s">
        <v>33</v>
      </c>
      <c r="E103" s="11">
        <v>8</v>
      </c>
      <c r="F103" s="24">
        <v>0.35833333333333334</v>
      </c>
      <c r="G103" s="22">
        <f t="shared" si="9"/>
        <v>30</v>
      </c>
      <c r="H103" s="12">
        <f t="shared" si="10"/>
        <v>8</v>
      </c>
      <c r="I103" s="25">
        <v>2</v>
      </c>
      <c r="K103" s="19">
        <f t="shared" si="11"/>
        <v>0.26666666666666666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1:41" ht="14.25">
      <c r="A104" s="11">
        <v>341</v>
      </c>
      <c r="B104" s="11" t="s">
        <v>22</v>
      </c>
      <c r="C104" s="12">
        <v>6</v>
      </c>
      <c r="D104" s="11" t="s">
        <v>33</v>
      </c>
      <c r="E104" s="11">
        <v>7</v>
      </c>
      <c r="F104" s="24">
        <v>0.3680555555555556</v>
      </c>
      <c r="G104" s="22">
        <f t="shared" si="9"/>
        <v>30</v>
      </c>
      <c r="H104" s="12">
        <f t="shared" si="10"/>
        <v>7</v>
      </c>
      <c r="I104" s="25">
        <v>1</v>
      </c>
      <c r="K104" s="19">
        <f t="shared" si="11"/>
        <v>0.23333333333333334</v>
      </c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1:41" ht="14.25">
      <c r="A105" s="11">
        <v>341</v>
      </c>
      <c r="B105" s="11" t="s">
        <v>22</v>
      </c>
      <c r="C105" s="12">
        <v>6</v>
      </c>
      <c r="D105" s="11" t="s">
        <v>33</v>
      </c>
      <c r="E105" s="11">
        <v>10</v>
      </c>
      <c r="F105" s="24">
        <v>0.37777777777777777</v>
      </c>
      <c r="G105" s="22">
        <f t="shared" si="9"/>
        <v>30</v>
      </c>
      <c r="H105" s="12">
        <f t="shared" si="10"/>
        <v>10</v>
      </c>
      <c r="I105" s="25">
        <v>0</v>
      </c>
      <c r="K105" s="19">
        <f t="shared" si="11"/>
        <v>0.3333333333333333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1:41" ht="14.25">
      <c r="A106" s="11">
        <v>341</v>
      </c>
      <c r="B106" s="11" t="s">
        <v>22</v>
      </c>
      <c r="C106" s="12">
        <v>6</v>
      </c>
      <c r="D106" s="11" t="s">
        <v>30</v>
      </c>
      <c r="E106" s="11">
        <v>14</v>
      </c>
      <c r="F106" s="24">
        <v>0.38958333333333334</v>
      </c>
      <c r="G106" s="22">
        <f t="shared" si="9"/>
        <v>30</v>
      </c>
      <c r="H106" s="12">
        <f t="shared" si="10"/>
        <v>14</v>
      </c>
      <c r="I106" s="25">
        <v>2</v>
      </c>
      <c r="K106" s="19">
        <f t="shared" si="11"/>
        <v>0.4666666666666667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1:41" ht="14.25">
      <c r="A107" s="11">
        <v>341</v>
      </c>
      <c r="B107" s="11" t="s">
        <v>22</v>
      </c>
      <c r="C107" s="12">
        <v>6</v>
      </c>
      <c r="D107" s="11" t="s">
        <v>31</v>
      </c>
      <c r="E107" s="11">
        <v>4</v>
      </c>
      <c r="F107" s="24">
        <v>0.40902777777777777</v>
      </c>
      <c r="G107" s="22">
        <f t="shared" si="9"/>
        <v>30</v>
      </c>
      <c r="H107" s="12">
        <f t="shared" si="10"/>
        <v>4</v>
      </c>
      <c r="I107" s="25">
        <v>0</v>
      </c>
      <c r="K107" s="19">
        <f t="shared" si="11"/>
        <v>0.13333333333333333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1:41" ht="14.25">
      <c r="A108" s="11">
        <v>341</v>
      </c>
      <c r="B108" s="11" t="s">
        <v>22</v>
      </c>
      <c r="C108" s="12">
        <v>6</v>
      </c>
      <c r="D108" s="11" t="s">
        <v>34</v>
      </c>
      <c r="E108" s="11">
        <v>7</v>
      </c>
      <c r="F108" s="24">
        <v>0.4298611111111111</v>
      </c>
      <c r="G108" s="22">
        <f t="shared" si="9"/>
        <v>30</v>
      </c>
      <c r="H108" s="12">
        <f t="shared" si="10"/>
        <v>7</v>
      </c>
      <c r="I108" s="25">
        <v>0</v>
      </c>
      <c r="K108" s="19">
        <f t="shared" si="11"/>
        <v>0.23333333333333334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1:41" ht="14.25">
      <c r="A109" s="11">
        <v>341</v>
      </c>
      <c r="B109" s="11" t="s">
        <v>22</v>
      </c>
      <c r="C109" s="12">
        <v>6</v>
      </c>
      <c r="D109" s="11" t="s">
        <v>34</v>
      </c>
      <c r="E109" s="11">
        <v>14</v>
      </c>
      <c r="F109" s="24">
        <v>0.47152777777777777</v>
      </c>
      <c r="G109" s="22">
        <f t="shared" si="9"/>
        <v>30</v>
      </c>
      <c r="H109" s="12">
        <f t="shared" si="10"/>
        <v>14</v>
      </c>
      <c r="I109" s="25">
        <v>0</v>
      </c>
      <c r="K109" s="19">
        <f t="shared" si="11"/>
        <v>0.4666666666666667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1:41" ht="14.25">
      <c r="A110" s="11">
        <v>341</v>
      </c>
      <c r="B110" s="11" t="s">
        <v>22</v>
      </c>
      <c r="C110" s="12">
        <v>6</v>
      </c>
      <c r="D110" s="11" t="s">
        <v>34</v>
      </c>
      <c r="E110" s="11">
        <v>8</v>
      </c>
      <c r="F110" s="24">
        <v>0.5131944444444444</v>
      </c>
      <c r="G110" s="22">
        <f t="shared" si="9"/>
        <v>30</v>
      </c>
      <c r="H110" s="12">
        <f t="shared" si="10"/>
        <v>8</v>
      </c>
      <c r="I110" s="25">
        <v>0</v>
      </c>
      <c r="K110" s="19">
        <f t="shared" si="11"/>
        <v>0.26666666666666666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1:9" ht="14.25">
      <c r="A111" s="11"/>
      <c r="B111" s="11"/>
      <c r="C111" s="12"/>
      <c r="D111" s="11"/>
      <c r="E111" s="11"/>
      <c r="F111" s="13"/>
      <c r="G111" s="12"/>
      <c r="H111" s="12"/>
      <c r="I111" s="12"/>
    </row>
    <row r="112" spans="1:41" ht="14.25">
      <c r="A112" s="11" t="s">
        <v>15</v>
      </c>
      <c r="B112" s="11"/>
      <c r="C112" s="12"/>
      <c r="D112" s="11"/>
      <c r="E112" s="11">
        <f>SUM(E91:E110)</f>
        <v>204</v>
      </c>
      <c r="F112" s="13"/>
      <c r="G112" s="11">
        <f>SUM(G91:G110)</f>
        <v>600</v>
      </c>
      <c r="H112" s="11">
        <f>SUM(H91:H110)</f>
        <v>204</v>
      </c>
      <c r="I112" s="11"/>
      <c r="K112" s="19">
        <f>H112/G112</f>
        <v>0.34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  <row r="114" ht="14.25">
      <c r="A114" t="s">
        <v>25</v>
      </c>
    </row>
  </sheetData>
  <sheetProtection/>
  <conditionalFormatting sqref="AF9:AO50 AF52:AO52 AF55:AO86 AF88:AO88 AF91:AO110 AF112:AO112">
    <cfRule type="expression" priority="1" dxfId="6" stopIfTrue="1">
      <formula>($H9/$G9)&gt;AF$8</formula>
    </cfRule>
  </conditionalFormatting>
  <conditionalFormatting sqref="L9:AE50 L52:AE52 L55:AE86 L88:AE88 L91:AE110 L112:AE112">
    <cfRule type="expression" priority="2" dxfId="7" stopIfTrue="1">
      <formula>($H9/$G9)&gt;=L$8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3984375" style="0" customWidth="1"/>
    <col min="3" max="3" width="6.19921875" style="0" customWidth="1"/>
    <col min="4" max="4" width="10" style="0" customWidth="1"/>
    <col min="5" max="5" width="7" style="0" customWidth="1"/>
    <col min="6" max="6" width="7.59765625" style="2" customWidth="1"/>
    <col min="7" max="9" width="8.09765625" style="0" customWidth="1"/>
    <col min="10" max="10" width="1.69921875" style="0" customWidth="1"/>
    <col min="11" max="11" width="5.09765625" style="14" bestFit="1" customWidth="1"/>
    <col min="12" max="41" width="1.69921875" style="0" customWidth="1"/>
  </cols>
  <sheetData>
    <row r="1" spans="1:9" ht="18">
      <c r="A1" s="7" t="s">
        <v>0</v>
      </c>
      <c r="C1" s="3" t="s">
        <v>16</v>
      </c>
      <c r="H1" s="4" t="s">
        <v>1</v>
      </c>
      <c r="I1" t="s">
        <v>2</v>
      </c>
    </row>
    <row r="2" spans="1:9" ht="14.25">
      <c r="A2" s="5" t="s">
        <v>3</v>
      </c>
      <c r="C2" t="s">
        <v>36</v>
      </c>
      <c r="H2" s="4" t="s">
        <v>4</v>
      </c>
      <c r="I2" s="15" t="s">
        <v>18</v>
      </c>
    </row>
    <row r="3" spans="1:8" ht="14.25">
      <c r="A3" s="5"/>
      <c r="H3" t="s">
        <v>5</v>
      </c>
    </row>
    <row r="4" spans="1:9" ht="14.25">
      <c r="A4" s="5" t="s">
        <v>6</v>
      </c>
      <c r="C4" t="s">
        <v>20</v>
      </c>
      <c r="H4" s="4" t="s">
        <v>7</v>
      </c>
      <c r="I4" t="s">
        <v>19</v>
      </c>
    </row>
    <row r="6" ht="15">
      <c r="A6" s="1" t="s">
        <v>24</v>
      </c>
    </row>
    <row r="7" ht="15" thickBot="1">
      <c r="F7"/>
    </row>
    <row r="8" spans="1:41" s="6" customFormat="1" ht="30.75" thickBot="1">
      <c r="A8" s="8" t="s">
        <v>8</v>
      </c>
      <c r="B8" s="9" t="s">
        <v>21</v>
      </c>
      <c r="C8" s="9" t="s">
        <v>9</v>
      </c>
      <c r="D8" s="9"/>
      <c r="E8" s="9" t="s">
        <v>11</v>
      </c>
      <c r="F8" s="10" t="s">
        <v>12</v>
      </c>
      <c r="G8" s="9" t="s">
        <v>13</v>
      </c>
      <c r="H8" s="23" t="s">
        <v>14</v>
      </c>
      <c r="I8" s="23" t="s">
        <v>26</v>
      </c>
      <c r="J8" s="16"/>
      <c r="K8" s="17">
        <v>0.05</v>
      </c>
      <c r="L8" s="18">
        <v>0.05</v>
      </c>
      <c r="M8" s="18">
        <f aca="true" t="shared" si="0" ref="M8:AO8">L8+$K8</f>
        <v>0.1</v>
      </c>
      <c r="N8" s="18">
        <f t="shared" si="0"/>
        <v>0.15000000000000002</v>
      </c>
      <c r="O8" s="18">
        <f t="shared" si="0"/>
        <v>0.2</v>
      </c>
      <c r="P8" s="18">
        <f t="shared" si="0"/>
        <v>0.25</v>
      </c>
      <c r="Q8" s="18">
        <f t="shared" si="0"/>
        <v>0.3</v>
      </c>
      <c r="R8" s="18">
        <f t="shared" si="0"/>
        <v>0.35</v>
      </c>
      <c r="S8" s="18">
        <f t="shared" si="0"/>
        <v>0.39999999999999997</v>
      </c>
      <c r="T8" s="18">
        <f t="shared" si="0"/>
        <v>0.44999999999999996</v>
      </c>
      <c r="U8" s="18">
        <f t="shared" si="0"/>
        <v>0.49999999999999994</v>
      </c>
      <c r="V8" s="18">
        <f t="shared" si="0"/>
        <v>0.5499999999999999</v>
      </c>
      <c r="W8" s="18">
        <f t="shared" si="0"/>
        <v>0.6</v>
      </c>
      <c r="X8" s="18">
        <f t="shared" si="0"/>
        <v>0.65</v>
      </c>
      <c r="Y8" s="18">
        <f t="shared" si="0"/>
        <v>0.7000000000000001</v>
      </c>
      <c r="Z8" s="18">
        <f t="shared" si="0"/>
        <v>0.7500000000000001</v>
      </c>
      <c r="AA8" s="18">
        <f t="shared" si="0"/>
        <v>0.8000000000000002</v>
      </c>
      <c r="AB8" s="18">
        <f t="shared" si="0"/>
        <v>0.8500000000000002</v>
      </c>
      <c r="AC8" s="18">
        <f t="shared" si="0"/>
        <v>0.9000000000000002</v>
      </c>
      <c r="AD8" s="18">
        <f t="shared" si="0"/>
        <v>0.9500000000000003</v>
      </c>
      <c r="AE8" s="18">
        <f t="shared" si="0"/>
        <v>1.0000000000000002</v>
      </c>
      <c r="AF8" s="18">
        <f t="shared" si="0"/>
        <v>1.0500000000000003</v>
      </c>
      <c r="AG8" s="18">
        <f t="shared" si="0"/>
        <v>1.1000000000000003</v>
      </c>
      <c r="AH8" s="18">
        <f t="shared" si="0"/>
        <v>1.1500000000000004</v>
      </c>
      <c r="AI8" s="18">
        <f t="shared" si="0"/>
        <v>1.2000000000000004</v>
      </c>
      <c r="AJ8" s="18">
        <f t="shared" si="0"/>
        <v>1.2500000000000004</v>
      </c>
      <c r="AK8" s="18">
        <f t="shared" si="0"/>
        <v>1.3000000000000005</v>
      </c>
      <c r="AL8" s="18">
        <f t="shared" si="0"/>
        <v>1.3500000000000005</v>
      </c>
      <c r="AM8" s="18">
        <f t="shared" si="0"/>
        <v>1.4000000000000006</v>
      </c>
      <c r="AN8" s="18">
        <f t="shared" si="0"/>
        <v>1.4500000000000006</v>
      </c>
      <c r="AO8" s="18">
        <f t="shared" si="0"/>
        <v>1.5000000000000007</v>
      </c>
    </row>
    <row r="9" spans="1:41" ht="14.25">
      <c r="A9" s="11">
        <v>139</v>
      </c>
      <c r="B9" s="11" t="s">
        <v>23</v>
      </c>
      <c r="C9" s="12">
        <v>4</v>
      </c>
      <c r="D9" s="11"/>
      <c r="E9" s="11">
        <v>3</v>
      </c>
      <c r="F9" s="24">
        <v>0.2576388888888889</v>
      </c>
      <c r="G9" s="22">
        <f aca="true" t="shared" si="1" ref="G9:G48">IF(C9=1,60,IF(C9=4,90,IF(C9=5,90,IF(C9=6,30,60))))</f>
        <v>90</v>
      </c>
      <c r="H9" s="12">
        <f aca="true" t="shared" si="2" ref="H9:H48">MAX(D9,E9)</f>
        <v>3</v>
      </c>
      <c r="I9" s="25">
        <v>2</v>
      </c>
      <c r="K9" s="19">
        <f aca="true" t="shared" si="3" ref="K9:K48">H9/G9</f>
        <v>0.03333333333333333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4.25">
      <c r="A10" s="11">
        <v>139</v>
      </c>
      <c r="B10" s="11" t="s">
        <v>23</v>
      </c>
      <c r="C10" s="12">
        <v>5</v>
      </c>
      <c r="D10" s="11"/>
      <c r="E10" s="11">
        <v>7</v>
      </c>
      <c r="F10" s="24">
        <v>0.2625</v>
      </c>
      <c r="G10" s="22">
        <f t="shared" si="1"/>
        <v>90</v>
      </c>
      <c r="H10" s="12">
        <f t="shared" si="2"/>
        <v>7</v>
      </c>
      <c r="I10" s="25">
        <v>1</v>
      </c>
      <c r="K10" s="19">
        <f t="shared" si="3"/>
        <v>0.07777777777777778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4.25">
      <c r="A11" s="11">
        <v>139</v>
      </c>
      <c r="B11" s="11" t="s">
        <v>23</v>
      </c>
      <c r="C11" s="12">
        <v>5</v>
      </c>
      <c r="D11" s="11"/>
      <c r="E11" s="11">
        <v>24</v>
      </c>
      <c r="F11" s="24">
        <v>0.26875</v>
      </c>
      <c r="G11" s="22">
        <f t="shared" si="1"/>
        <v>90</v>
      </c>
      <c r="H11" s="12">
        <f t="shared" si="2"/>
        <v>24</v>
      </c>
      <c r="I11" s="25">
        <v>3</v>
      </c>
      <c r="K11" s="19">
        <f t="shared" si="3"/>
        <v>0.26666666666666666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4.25">
      <c r="A12" s="11">
        <v>139</v>
      </c>
      <c r="B12" s="11" t="s">
        <v>23</v>
      </c>
      <c r="C12" s="12">
        <v>5</v>
      </c>
      <c r="D12" s="11"/>
      <c r="E12" s="11">
        <v>17</v>
      </c>
      <c r="F12" s="24">
        <v>0.27569444444444446</v>
      </c>
      <c r="G12" s="22">
        <f t="shared" si="1"/>
        <v>90</v>
      </c>
      <c r="H12" s="12">
        <f t="shared" si="2"/>
        <v>17</v>
      </c>
      <c r="I12" s="25">
        <v>5</v>
      </c>
      <c r="K12" s="19">
        <f t="shared" si="3"/>
        <v>0.18888888888888888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ht="14.25">
      <c r="A13" s="11">
        <v>139</v>
      </c>
      <c r="B13" s="11" t="s">
        <v>23</v>
      </c>
      <c r="C13" s="12">
        <v>5</v>
      </c>
      <c r="D13" s="11"/>
      <c r="E13" s="11">
        <v>25</v>
      </c>
      <c r="F13" s="24">
        <v>0.2791666666666667</v>
      </c>
      <c r="G13" s="22">
        <f t="shared" si="1"/>
        <v>90</v>
      </c>
      <c r="H13" s="12">
        <f t="shared" si="2"/>
        <v>25</v>
      </c>
      <c r="I13" s="25">
        <v>3</v>
      </c>
      <c r="K13" s="19">
        <f t="shared" si="3"/>
        <v>0.2777777777777778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ht="14.25">
      <c r="A14" s="11">
        <v>139</v>
      </c>
      <c r="B14" s="11" t="s">
        <v>23</v>
      </c>
      <c r="C14" s="12">
        <v>4</v>
      </c>
      <c r="D14" s="11"/>
      <c r="E14" s="11">
        <v>17</v>
      </c>
      <c r="F14" s="24">
        <v>0.2833333333333333</v>
      </c>
      <c r="G14" s="22">
        <f t="shared" si="1"/>
        <v>90</v>
      </c>
      <c r="H14" s="12">
        <f t="shared" si="2"/>
        <v>17</v>
      </c>
      <c r="I14" s="25">
        <v>1</v>
      </c>
      <c r="K14" s="19">
        <f t="shared" si="3"/>
        <v>0.18888888888888888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ht="14.25">
      <c r="A15" s="11">
        <v>139</v>
      </c>
      <c r="B15" s="11" t="s">
        <v>23</v>
      </c>
      <c r="C15" s="12">
        <v>4</v>
      </c>
      <c r="D15" s="11"/>
      <c r="E15" s="11">
        <v>17</v>
      </c>
      <c r="F15" s="24">
        <v>0.28958333333333336</v>
      </c>
      <c r="G15" s="22">
        <f t="shared" si="1"/>
        <v>90</v>
      </c>
      <c r="H15" s="12">
        <f t="shared" si="2"/>
        <v>17</v>
      </c>
      <c r="I15" s="25">
        <v>3</v>
      </c>
      <c r="K15" s="19">
        <f t="shared" si="3"/>
        <v>0.18888888888888888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ht="14.25">
      <c r="A16" s="11">
        <v>139</v>
      </c>
      <c r="B16" s="11" t="s">
        <v>23</v>
      </c>
      <c r="C16" s="12">
        <v>5</v>
      </c>
      <c r="D16" s="11"/>
      <c r="E16" s="11">
        <v>12</v>
      </c>
      <c r="F16" s="24">
        <v>0.29444444444444445</v>
      </c>
      <c r="G16" s="22">
        <f t="shared" si="1"/>
        <v>90</v>
      </c>
      <c r="H16" s="12">
        <f t="shared" si="2"/>
        <v>12</v>
      </c>
      <c r="I16" s="25">
        <v>3</v>
      </c>
      <c r="K16" s="19">
        <f t="shared" si="3"/>
        <v>0.13333333333333333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4.25">
      <c r="A17" s="11">
        <v>139</v>
      </c>
      <c r="B17" s="11" t="s">
        <v>23</v>
      </c>
      <c r="C17" s="12">
        <v>5</v>
      </c>
      <c r="D17" s="11"/>
      <c r="E17" s="11">
        <v>9</v>
      </c>
      <c r="F17" s="24">
        <v>0.29791666666666666</v>
      </c>
      <c r="G17" s="22">
        <f t="shared" si="1"/>
        <v>90</v>
      </c>
      <c r="H17" s="12">
        <f t="shared" si="2"/>
        <v>9</v>
      </c>
      <c r="I17" s="25">
        <v>2</v>
      </c>
      <c r="K17" s="19">
        <f t="shared" si="3"/>
        <v>0.1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4.25">
      <c r="A18" s="11">
        <v>139</v>
      </c>
      <c r="B18" s="11" t="s">
        <v>23</v>
      </c>
      <c r="C18" s="12">
        <v>5</v>
      </c>
      <c r="D18" s="11"/>
      <c r="E18" s="11">
        <v>13</v>
      </c>
      <c r="F18" s="24">
        <v>0.3020833333333333</v>
      </c>
      <c r="G18" s="22">
        <f t="shared" si="1"/>
        <v>90</v>
      </c>
      <c r="H18" s="12">
        <f t="shared" si="2"/>
        <v>13</v>
      </c>
      <c r="I18" s="25">
        <v>1</v>
      </c>
      <c r="K18" s="19">
        <f t="shared" si="3"/>
        <v>0.14444444444444443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4.25">
      <c r="A19" s="11">
        <v>139</v>
      </c>
      <c r="B19" s="11" t="s">
        <v>23</v>
      </c>
      <c r="C19" s="12">
        <v>5</v>
      </c>
      <c r="D19" s="11"/>
      <c r="E19" s="11">
        <v>9</v>
      </c>
      <c r="F19" s="24">
        <v>0.30833333333333335</v>
      </c>
      <c r="G19" s="22">
        <f t="shared" si="1"/>
        <v>90</v>
      </c>
      <c r="H19" s="12">
        <f t="shared" si="2"/>
        <v>9</v>
      </c>
      <c r="I19" s="25">
        <v>3</v>
      </c>
      <c r="K19" s="19">
        <f t="shared" si="3"/>
        <v>0.1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4.25">
      <c r="A20" s="11">
        <v>139</v>
      </c>
      <c r="B20" s="11" t="s">
        <v>23</v>
      </c>
      <c r="C20" s="12">
        <v>4</v>
      </c>
      <c r="D20" s="11"/>
      <c r="E20" s="11">
        <v>12</v>
      </c>
      <c r="F20" s="24">
        <v>0.31180555555555556</v>
      </c>
      <c r="G20" s="22">
        <f t="shared" si="1"/>
        <v>90</v>
      </c>
      <c r="H20" s="12">
        <f t="shared" si="2"/>
        <v>12</v>
      </c>
      <c r="I20" s="25">
        <v>2</v>
      </c>
      <c r="K20" s="19">
        <f t="shared" si="3"/>
        <v>0.13333333333333333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4.25">
      <c r="A21" s="11">
        <v>139</v>
      </c>
      <c r="B21" s="11" t="s">
        <v>23</v>
      </c>
      <c r="C21" s="12">
        <v>5</v>
      </c>
      <c r="D21" s="11"/>
      <c r="E21" s="11">
        <v>8</v>
      </c>
      <c r="F21" s="24">
        <v>0.31666666666666665</v>
      </c>
      <c r="G21" s="22">
        <f t="shared" si="1"/>
        <v>90</v>
      </c>
      <c r="H21" s="12">
        <f t="shared" si="2"/>
        <v>8</v>
      </c>
      <c r="I21" s="25">
        <v>1</v>
      </c>
      <c r="K21" s="19">
        <f t="shared" si="3"/>
        <v>0.08888888888888889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4.25">
      <c r="A22" s="11">
        <v>139</v>
      </c>
      <c r="B22" s="11" t="s">
        <v>23</v>
      </c>
      <c r="C22" s="12">
        <v>4</v>
      </c>
      <c r="D22" s="11"/>
      <c r="E22" s="11">
        <v>29</v>
      </c>
      <c r="F22" s="24">
        <v>0.3215277777777778</v>
      </c>
      <c r="G22" s="22">
        <f t="shared" si="1"/>
        <v>90</v>
      </c>
      <c r="H22" s="12">
        <f t="shared" si="2"/>
        <v>29</v>
      </c>
      <c r="I22" s="25">
        <v>2</v>
      </c>
      <c r="K22" s="19">
        <f t="shared" si="3"/>
        <v>0.32222222222222224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4.25">
      <c r="A23" s="11">
        <v>139</v>
      </c>
      <c r="B23" s="11" t="s">
        <v>23</v>
      </c>
      <c r="C23" s="12">
        <v>5</v>
      </c>
      <c r="D23" s="11"/>
      <c r="E23" s="11">
        <v>17</v>
      </c>
      <c r="F23" s="24">
        <v>0.32708333333333334</v>
      </c>
      <c r="G23" s="22">
        <f t="shared" si="1"/>
        <v>90</v>
      </c>
      <c r="H23" s="12">
        <f t="shared" si="2"/>
        <v>17</v>
      </c>
      <c r="I23" s="25">
        <v>4</v>
      </c>
      <c r="K23" s="19">
        <f t="shared" si="3"/>
        <v>0.18888888888888888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4.25">
      <c r="A24" s="11">
        <v>139</v>
      </c>
      <c r="B24" s="11" t="s">
        <v>23</v>
      </c>
      <c r="C24" s="12">
        <v>5</v>
      </c>
      <c r="D24" s="11"/>
      <c r="E24" s="11">
        <v>18</v>
      </c>
      <c r="F24" s="24">
        <v>0.33125</v>
      </c>
      <c r="G24" s="22">
        <f t="shared" si="1"/>
        <v>90</v>
      </c>
      <c r="H24" s="12">
        <f t="shared" si="2"/>
        <v>18</v>
      </c>
      <c r="I24" s="25">
        <v>4</v>
      </c>
      <c r="K24" s="19">
        <f t="shared" si="3"/>
        <v>0.2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ht="14.25">
      <c r="A25" s="11">
        <v>139</v>
      </c>
      <c r="B25" s="11" t="s">
        <v>23</v>
      </c>
      <c r="C25" s="12">
        <v>5</v>
      </c>
      <c r="D25" s="11"/>
      <c r="E25" s="11">
        <v>3</v>
      </c>
      <c r="F25" s="24">
        <v>0.3347222222222222</v>
      </c>
      <c r="G25" s="22">
        <f t="shared" si="1"/>
        <v>90</v>
      </c>
      <c r="H25" s="12">
        <f t="shared" si="2"/>
        <v>3</v>
      </c>
      <c r="I25" s="25">
        <v>3</v>
      </c>
      <c r="K25" s="19">
        <f t="shared" si="3"/>
        <v>0.03333333333333333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ht="14.25">
      <c r="A26" s="11">
        <v>139</v>
      </c>
      <c r="B26" s="11" t="s">
        <v>23</v>
      </c>
      <c r="C26" s="12">
        <v>5</v>
      </c>
      <c r="D26" s="11"/>
      <c r="E26" s="11">
        <v>3</v>
      </c>
      <c r="F26" s="24">
        <v>0.3368055555555556</v>
      </c>
      <c r="G26" s="22">
        <f t="shared" si="1"/>
        <v>90</v>
      </c>
      <c r="H26" s="12">
        <f t="shared" si="2"/>
        <v>3</v>
      </c>
      <c r="I26" s="25">
        <v>0</v>
      </c>
      <c r="K26" s="19">
        <f t="shared" si="3"/>
        <v>0.03333333333333333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4.25">
      <c r="A27" s="11">
        <v>139</v>
      </c>
      <c r="B27" s="11" t="s">
        <v>23</v>
      </c>
      <c r="C27" s="12">
        <v>5</v>
      </c>
      <c r="D27" s="11"/>
      <c r="E27" s="11">
        <v>10</v>
      </c>
      <c r="F27" s="24">
        <v>0.3444444444444445</v>
      </c>
      <c r="G27" s="22">
        <f t="shared" si="1"/>
        <v>90</v>
      </c>
      <c r="H27" s="12">
        <f t="shared" si="2"/>
        <v>10</v>
      </c>
      <c r="I27" s="25">
        <v>3</v>
      </c>
      <c r="K27" s="19">
        <f t="shared" si="3"/>
        <v>0.1111111111111111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4.25">
      <c r="A28" s="11">
        <v>139</v>
      </c>
      <c r="B28" s="11" t="s">
        <v>23</v>
      </c>
      <c r="C28" s="12">
        <v>5</v>
      </c>
      <c r="D28" s="11"/>
      <c r="E28" s="11">
        <v>13</v>
      </c>
      <c r="F28" s="24">
        <v>0.3534722222222222</v>
      </c>
      <c r="G28" s="22">
        <f t="shared" si="1"/>
        <v>90</v>
      </c>
      <c r="H28" s="12">
        <f t="shared" si="2"/>
        <v>13</v>
      </c>
      <c r="I28" s="25">
        <v>8</v>
      </c>
      <c r="K28" s="19">
        <f t="shared" si="3"/>
        <v>0.14444444444444443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4.25">
      <c r="A29" s="11">
        <v>139</v>
      </c>
      <c r="B29" s="11" t="s">
        <v>23</v>
      </c>
      <c r="C29" s="12">
        <v>5</v>
      </c>
      <c r="D29" s="11"/>
      <c r="E29" s="11">
        <v>4</v>
      </c>
      <c r="F29" s="24">
        <v>0.35555555555555557</v>
      </c>
      <c r="G29" s="22">
        <f t="shared" si="1"/>
        <v>90</v>
      </c>
      <c r="H29" s="12">
        <f t="shared" si="2"/>
        <v>4</v>
      </c>
      <c r="I29" s="25">
        <v>1</v>
      </c>
      <c r="K29" s="19">
        <f t="shared" si="3"/>
        <v>0.044444444444444446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14.25">
      <c r="A30" s="11">
        <v>139</v>
      </c>
      <c r="B30" s="11" t="s">
        <v>23</v>
      </c>
      <c r="C30" s="12">
        <v>4</v>
      </c>
      <c r="D30" s="11"/>
      <c r="E30" s="11">
        <v>19</v>
      </c>
      <c r="F30" s="24">
        <v>0.3645833333333333</v>
      </c>
      <c r="G30" s="22">
        <f t="shared" si="1"/>
        <v>90</v>
      </c>
      <c r="H30" s="12">
        <f t="shared" si="2"/>
        <v>19</v>
      </c>
      <c r="I30" s="25">
        <v>4</v>
      </c>
      <c r="K30" s="19">
        <f t="shared" si="3"/>
        <v>0.2111111111111111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ht="14.25">
      <c r="A31" s="11">
        <v>139</v>
      </c>
      <c r="B31" s="11" t="s">
        <v>23</v>
      </c>
      <c r="C31" s="12">
        <v>5</v>
      </c>
      <c r="D31" s="11"/>
      <c r="E31" s="11">
        <v>7</v>
      </c>
      <c r="F31" s="24">
        <v>0.37152777777777773</v>
      </c>
      <c r="G31" s="22">
        <f t="shared" si="1"/>
        <v>90</v>
      </c>
      <c r="H31" s="12">
        <f t="shared" si="2"/>
        <v>7</v>
      </c>
      <c r="I31" s="25">
        <v>2</v>
      </c>
      <c r="K31" s="19">
        <f t="shared" si="3"/>
        <v>0.07777777777777778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4.25">
      <c r="A32" s="11">
        <v>139</v>
      </c>
      <c r="B32" s="11" t="s">
        <v>23</v>
      </c>
      <c r="C32" s="12">
        <v>5</v>
      </c>
      <c r="D32" s="11"/>
      <c r="E32" s="11">
        <v>4</v>
      </c>
      <c r="F32" s="24">
        <v>0.37986111111111115</v>
      </c>
      <c r="G32" s="22">
        <f t="shared" si="1"/>
        <v>90</v>
      </c>
      <c r="H32" s="12">
        <f t="shared" si="2"/>
        <v>4</v>
      </c>
      <c r="I32" s="25">
        <v>1</v>
      </c>
      <c r="K32" s="19">
        <f t="shared" si="3"/>
        <v>0.044444444444444446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4.25">
      <c r="A33" s="11">
        <v>139</v>
      </c>
      <c r="B33" s="11" t="s">
        <v>23</v>
      </c>
      <c r="C33" s="12">
        <v>5</v>
      </c>
      <c r="D33" s="11"/>
      <c r="E33" s="11">
        <v>6</v>
      </c>
      <c r="F33" s="24">
        <v>0.3902777777777778</v>
      </c>
      <c r="G33" s="22">
        <f t="shared" si="1"/>
        <v>90</v>
      </c>
      <c r="H33" s="12">
        <f t="shared" si="2"/>
        <v>6</v>
      </c>
      <c r="I33" s="25">
        <v>1</v>
      </c>
      <c r="K33" s="19">
        <f t="shared" si="3"/>
        <v>0.06666666666666667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4.25">
      <c r="A34" s="11">
        <v>139</v>
      </c>
      <c r="B34" s="11" t="s">
        <v>23</v>
      </c>
      <c r="C34" s="12">
        <v>5</v>
      </c>
      <c r="D34" s="11"/>
      <c r="E34" s="11">
        <v>10</v>
      </c>
      <c r="F34" s="24">
        <v>0.4</v>
      </c>
      <c r="G34" s="22">
        <f t="shared" si="1"/>
        <v>90</v>
      </c>
      <c r="H34" s="12">
        <f t="shared" si="2"/>
        <v>10</v>
      </c>
      <c r="I34" s="25">
        <v>0</v>
      </c>
      <c r="K34" s="19">
        <f t="shared" si="3"/>
        <v>0.1111111111111111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4.25">
      <c r="A35" s="11">
        <v>139</v>
      </c>
      <c r="B35" s="11" t="s">
        <v>23</v>
      </c>
      <c r="C35" s="12">
        <v>5</v>
      </c>
      <c r="D35" s="11"/>
      <c r="E35" s="11">
        <v>6</v>
      </c>
      <c r="F35" s="24">
        <v>0.4125</v>
      </c>
      <c r="G35" s="22">
        <f t="shared" si="1"/>
        <v>90</v>
      </c>
      <c r="H35" s="12">
        <f t="shared" si="2"/>
        <v>6</v>
      </c>
      <c r="I35" s="25">
        <v>3</v>
      </c>
      <c r="K35" s="19">
        <f t="shared" si="3"/>
        <v>0.06666666666666667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14.25">
      <c r="A36" s="11">
        <v>139</v>
      </c>
      <c r="B36" s="11" t="s">
        <v>23</v>
      </c>
      <c r="C36" s="12">
        <v>5</v>
      </c>
      <c r="D36" s="11"/>
      <c r="E36" s="11">
        <v>11</v>
      </c>
      <c r="F36" s="24">
        <v>0.42291666666666666</v>
      </c>
      <c r="G36" s="22">
        <f t="shared" si="1"/>
        <v>90</v>
      </c>
      <c r="H36" s="12">
        <f t="shared" si="2"/>
        <v>11</v>
      </c>
      <c r="I36" s="25">
        <v>3</v>
      </c>
      <c r="K36" s="19">
        <f t="shared" si="3"/>
        <v>0.12222222222222222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4.25">
      <c r="A37" s="11">
        <v>139</v>
      </c>
      <c r="B37" s="11" t="s">
        <v>23</v>
      </c>
      <c r="C37" s="12">
        <v>5</v>
      </c>
      <c r="D37" s="11"/>
      <c r="E37" s="11">
        <v>4</v>
      </c>
      <c r="F37" s="24">
        <v>0.43194444444444446</v>
      </c>
      <c r="G37" s="22">
        <f t="shared" si="1"/>
        <v>90</v>
      </c>
      <c r="H37" s="12">
        <f t="shared" si="2"/>
        <v>4</v>
      </c>
      <c r="I37" s="25">
        <v>1</v>
      </c>
      <c r="K37" s="19">
        <f t="shared" si="3"/>
        <v>0.044444444444444446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4.25">
      <c r="A38" s="11">
        <v>139</v>
      </c>
      <c r="B38" s="11" t="s">
        <v>23</v>
      </c>
      <c r="C38" s="12">
        <v>5</v>
      </c>
      <c r="D38" s="11"/>
      <c r="E38" s="11">
        <v>7</v>
      </c>
      <c r="F38" s="24">
        <v>0.44305555555555554</v>
      </c>
      <c r="G38" s="22">
        <f t="shared" si="1"/>
        <v>90</v>
      </c>
      <c r="H38" s="12">
        <f t="shared" si="2"/>
        <v>7</v>
      </c>
      <c r="I38" s="25">
        <v>2</v>
      </c>
      <c r="K38" s="19">
        <f t="shared" si="3"/>
        <v>0.07777777777777778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14.25">
      <c r="A39" s="11">
        <v>139</v>
      </c>
      <c r="B39" s="11" t="s">
        <v>23</v>
      </c>
      <c r="C39" s="12">
        <v>5</v>
      </c>
      <c r="D39" s="11"/>
      <c r="E39" s="11">
        <v>16</v>
      </c>
      <c r="F39" s="24">
        <v>0.4527777777777778</v>
      </c>
      <c r="G39" s="22">
        <f t="shared" si="1"/>
        <v>90</v>
      </c>
      <c r="H39" s="12">
        <f t="shared" si="2"/>
        <v>16</v>
      </c>
      <c r="I39" s="25">
        <v>1</v>
      </c>
      <c r="K39" s="19">
        <f t="shared" si="3"/>
        <v>0.17777777777777778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4.25">
      <c r="A40" s="11">
        <v>139</v>
      </c>
      <c r="B40" s="11" t="s">
        <v>23</v>
      </c>
      <c r="C40" s="12">
        <v>5</v>
      </c>
      <c r="D40" s="11"/>
      <c r="E40" s="11">
        <v>5</v>
      </c>
      <c r="F40" s="24">
        <v>0.46319444444444446</v>
      </c>
      <c r="G40" s="22">
        <f t="shared" si="1"/>
        <v>90</v>
      </c>
      <c r="H40" s="12">
        <f t="shared" si="2"/>
        <v>5</v>
      </c>
      <c r="I40" s="25">
        <v>1</v>
      </c>
      <c r="K40" s="19">
        <f t="shared" si="3"/>
        <v>0.05555555555555555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4.25">
      <c r="A41" s="11">
        <v>139</v>
      </c>
      <c r="B41" s="11" t="s">
        <v>23</v>
      </c>
      <c r="C41" s="12">
        <v>5</v>
      </c>
      <c r="D41" s="11"/>
      <c r="E41" s="11">
        <v>14</v>
      </c>
      <c r="F41" s="24">
        <v>0.47430555555555554</v>
      </c>
      <c r="G41" s="22">
        <f t="shared" si="1"/>
        <v>90</v>
      </c>
      <c r="H41" s="12">
        <f t="shared" si="2"/>
        <v>14</v>
      </c>
      <c r="I41" s="25">
        <v>2</v>
      </c>
      <c r="K41" s="19">
        <f t="shared" si="3"/>
        <v>0.15555555555555556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4.25">
      <c r="A42" s="11">
        <v>139</v>
      </c>
      <c r="B42" s="11" t="s">
        <v>23</v>
      </c>
      <c r="C42" s="12">
        <v>5</v>
      </c>
      <c r="D42" s="11"/>
      <c r="E42" s="11">
        <v>16</v>
      </c>
      <c r="F42" s="24">
        <v>0.4847222222222222</v>
      </c>
      <c r="G42" s="22">
        <f t="shared" si="1"/>
        <v>90</v>
      </c>
      <c r="H42" s="12">
        <f t="shared" si="2"/>
        <v>16</v>
      </c>
      <c r="I42" s="25">
        <v>2</v>
      </c>
      <c r="K42" s="19">
        <f t="shared" si="3"/>
        <v>0.17777777777777778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4.25">
      <c r="A43" s="11">
        <v>139</v>
      </c>
      <c r="B43" s="11" t="s">
        <v>23</v>
      </c>
      <c r="C43" s="12">
        <v>5</v>
      </c>
      <c r="D43" s="11"/>
      <c r="E43" s="11">
        <v>8</v>
      </c>
      <c r="F43" s="24">
        <v>0.49444444444444446</v>
      </c>
      <c r="G43" s="22">
        <f t="shared" si="1"/>
        <v>90</v>
      </c>
      <c r="H43" s="12">
        <f t="shared" si="2"/>
        <v>8</v>
      </c>
      <c r="I43" s="25">
        <v>1</v>
      </c>
      <c r="K43" s="19">
        <f t="shared" si="3"/>
        <v>0.08888888888888889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4.25">
      <c r="A44" s="11">
        <v>139</v>
      </c>
      <c r="B44" s="11" t="s">
        <v>23</v>
      </c>
      <c r="C44" s="12">
        <v>5</v>
      </c>
      <c r="D44" s="11"/>
      <c r="E44" s="11">
        <v>10</v>
      </c>
      <c r="F44" s="24">
        <v>0.5069444444444444</v>
      </c>
      <c r="G44" s="22">
        <f t="shared" si="1"/>
        <v>90</v>
      </c>
      <c r="H44" s="12">
        <f t="shared" si="2"/>
        <v>10</v>
      </c>
      <c r="I44" s="25">
        <v>4</v>
      </c>
      <c r="K44" s="19">
        <f t="shared" si="3"/>
        <v>0.1111111111111111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4.25">
      <c r="A45" s="11">
        <v>139</v>
      </c>
      <c r="B45" s="11" t="s">
        <v>23</v>
      </c>
      <c r="C45" s="12">
        <v>5</v>
      </c>
      <c r="D45" s="11"/>
      <c r="E45" s="11">
        <v>9</v>
      </c>
      <c r="F45" s="24">
        <v>0.5152777777777778</v>
      </c>
      <c r="G45" s="22">
        <f t="shared" si="1"/>
        <v>90</v>
      </c>
      <c r="H45" s="12">
        <f t="shared" si="2"/>
        <v>9</v>
      </c>
      <c r="I45" s="25">
        <v>1</v>
      </c>
      <c r="K45" s="19">
        <f t="shared" si="3"/>
        <v>0.1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4.25">
      <c r="A46" s="11">
        <v>139</v>
      </c>
      <c r="B46" s="11" t="s">
        <v>23</v>
      </c>
      <c r="C46" s="12">
        <v>5</v>
      </c>
      <c r="D46" s="11"/>
      <c r="E46" s="11">
        <v>9</v>
      </c>
      <c r="F46" s="24">
        <v>0.5256944444444445</v>
      </c>
      <c r="G46" s="22">
        <f t="shared" si="1"/>
        <v>90</v>
      </c>
      <c r="H46" s="12">
        <f t="shared" si="2"/>
        <v>9</v>
      </c>
      <c r="I46" s="25">
        <v>1</v>
      </c>
      <c r="K46" s="19">
        <f t="shared" si="3"/>
        <v>0.1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4.25">
      <c r="A47" s="11">
        <v>139</v>
      </c>
      <c r="B47" s="11" t="s">
        <v>23</v>
      </c>
      <c r="C47" s="12">
        <v>5</v>
      </c>
      <c r="D47" s="11"/>
      <c r="E47" s="11">
        <v>9</v>
      </c>
      <c r="F47" s="24">
        <v>0.5368055555555555</v>
      </c>
      <c r="G47" s="22">
        <f t="shared" si="1"/>
        <v>90</v>
      </c>
      <c r="H47" s="12">
        <f t="shared" si="2"/>
        <v>9</v>
      </c>
      <c r="I47" s="25">
        <v>2</v>
      </c>
      <c r="K47" s="19">
        <f t="shared" si="3"/>
        <v>0.1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4.25">
      <c r="A48" s="11">
        <v>139</v>
      </c>
      <c r="B48" s="11" t="s">
        <v>23</v>
      </c>
      <c r="C48" s="12">
        <v>5</v>
      </c>
      <c r="D48" s="11"/>
      <c r="E48" s="11">
        <v>10</v>
      </c>
      <c r="F48" s="24">
        <v>0.5458333333333333</v>
      </c>
      <c r="G48" s="22">
        <f t="shared" si="1"/>
        <v>90</v>
      </c>
      <c r="H48" s="12">
        <f t="shared" si="2"/>
        <v>10</v>
      </c>
      <c r="I48" s="25">
        <v>0</v>
      </c>
      <c r="K48" s="19">
        <f t="shared" si="3"/>
        <v>0.1111111111111111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9" ht="14.25">
      <c r="A49" s="11"/>
      <c r="B49" s="11"/>
      <c r="C49" s="12"/>
      <c r="D49" s="11"/>
      <c r="E49" s="11"/>
      <c r="F49" s="13"/>
      <c r="G49" s="12"/>
      <c r="H49" s="12"/>
      <c r="I49" s="12"/>
    </row>
    <row r="50" spans="1:41" ht="14.25">
      <c r="A50" s="11" t="s">
        <v>15</v>
      </c>
      <c r="B50" s="11"/>
      <c r="C50" s="12"/>
      <c r="D50" s="11"/>
      <c r="E50" s="11">
        <f>SUM(E9:E48)</f>
        <v>450</v>
      </c>
      <c r="F50" s="13"/>
      <c r="G50" s="11">
        <f>SUM(G9:G48)</f>
        <v>3600</v>
      </c>
      <c r="H50" s="11">
        <f>SUM(H9:H48)</f>
        <v>450</v>
      </c>
      <c r="I50" s="11"/>
      <c r="K50" s="19">
        <f>H50/G50</f>
        <v>0.125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ht="15" thickBot="1"/>
    <row r="52" spans="1:41" ht="30.75" thickBot="1">
      <c r="A52" s="8" t="s">
        <v>8</v>
      </c>
      <c r="B52" s="9" t="s">
        <v>21</v>
      </c>
      <c r="C52" s="9" t="s">
        <v>9</v>
      </c>
      <c r="D52" s="9"/>
      <c r="E52" s="9" t="s">
        <v>10</v>
      </c>
      <c r="F52" s="10" t="s">
        <v>12</v>
      </c>
      <c r="G52" s="9" t="s">
        <v>13</v>
      </c>
      <c r="H52" s="23" t="s">
        <v>14</v>
      </c>
      <c r="I52" s="23" t="s">
        <v>26</v>
      </c>
      <c r="J52" s="16"/>
      <c r="K52" s="17">
        <v>0.05</v>
      </c>
      <c r="L52" s="18">
        <v>0.05</v>
      </c>
      <c r="M52" s="18">
        <f aca="true" t="shared" si="4" ref="M52:AO52">L52+$K52</f>
        <v>0.1</v>
      </c>
      <c r="N52" s="18">
        <f t="shared" si="4"/>
        <v>0.15000000000000002</v>
      </c>
      <c r="O52" s="18">
        <f t="shared" si="4"/>
        <v>0.2</v>
      </c>
      <c r="P52" s="18">
        <f t="shared" si="4"/>
        <v>0.25</v>
      </c>
      <c r="Q52" s="18">
        <f t="shared" si="4"/>
        <v>0.3</v>
      </c>
      <c r="R52" s="18">
        <f t="shared" si="4"/>
        <v>0.35</v>
      </c>
      <c r="S52" s="18">
        <f t="shared" si="4"/>
        <v>0.39999999999999997</v>
      </c>
      <c r="T52" s="18">
        <f t="shared" si="4"/>
        <v>0.44999999999999996</v>
      </c>
      <c r="U52" s="18">
        <f t="shared" si="4"/>
        <v>0.49999999999999994</v>
      </c>
      <c r="V52" s="18">
        <f t="shared" si="4"/>
        <v>0.5499999999999999</v>
      </c>
      <c r="W52" s="18">
        <f t="shared" si="4"/>
        <v>0.6</v>
      </c>
      <c r="X52" s="18">
        <f t="shared" si="4"/>
        <v>0.65</v>
      </c>
      <c r="Y52" s="18">
        <f t="shared" si="4"/>
        <v>0.7000000000000001</v>
      </c>
      <c r="Z52" s="18">
        <f t="shared" si="4"/>
        <v>0.7500000000000001</v>
      </c>
      <c r="AA52" s="18">
        <f t="shared" si="4"/>
        <v>0.8000000000000002</v>
      </c>
      <c r="AB52" s="18">
        <f t="shared" si="4"/>
        <v>0.8500000000000002</v>
      </c>
      <c r="AC52" s="18">
        <f t="shared" si="4"/>
        <v>0.9000000000000002</v>
      </c>
      <c r="AD52" s="18">
        <f t="shared" si="4"/>
        <v>0.9500000000000003</v>
      </c>
      <c r="AE52" s="18">
        <f t="shared" si="4"/>
        <v>1.0000000000000002</v>
      </c>
      <c r="AF52" s="18">
        <f t="shared" si="4"/>
        <v>1.0500000000000003</v>
      </c>
      <c r="AG52" s="18">
        <f t="shared" si="4"/>
        <v>1.1000000000000003</v>
      </c>
      <c r="AH52" s="18">
        <f t="shared" si="4"/>
        <v>1.1500000000000004</v>
      </c>
      <c r="AI52" s="18">
        <f t="shared" si="4"/>
        <v>1.2000000000000004</v>
      </c>
      <c r="AJ52" s="18">
        <f t="shared" si="4"/>
        <v>1.2500000000000004</v>
      </c>
      <c r="AK52" s="18">
        <f t="shared" si="4"/>
        <v>1.3000000000000005</v>
      </c>
      <c r="AL52" s="18">
        <f t="shared" si="4"/>
        <v>1.3500000000000005</v>
      </c>
      <c r="AM52" s="18">
        <f t="shared" si="4"/>
        <v>1.4000000000000006</v>
      </c>
      <c r="AN52" s="18">
        <f t="shared" si="4"/>
        <v>1.4500000000000006</v>
      </c>
      <c r="AO52" s="18">
        <f t="shared" si="4"/>
        <v>1.5000000000000007</v>
      </c>
    </row>
    <row r="53" spans="1:41" ht="14.25">
      <c r="A53" s="11">
        <v>165</v>
      </c>
      <c r="B53" s="11" t="s">
        <v>23</v>
      </c>
      <c r="C53" s="12">
        <v>1</v>
      </c>
      <c r="D53" s="11"/>
      <c r="E53" s="11">
        <v>12</v>
      </c>
      <c r="F53" s="24">
        <v>0.2625</v>
      </c>
      <c r="G53" s="22">
        <f aca="true" t="shared" si="5" ref="G53:G82">IF(C53=1,60,IF(C53=4,90,IF(C53=5,90,IF(C53=6,30,60))))</f>
        <v>60</v>
      </c>
      <c r="H53" s="12">
        <f aca="true" t="shared" si="6" ref="H53:H82">MAX(D53,E53)</f>
        <v>12</v>
      </c>
      <c r="I53" s="25">
        <v>4</v>
      </c>
      <c r="K53" s="19">
        <f aca="true" t="shared" si="7" ref="K53:K82">H53/G53</f>
        <v>0.2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4.25">
      <c r="A54" s="11">
        <v>165</v>
      </c>
      <c r="B54" s="11" t="s">
        <v>23</v>
      </c>
      <c r="C54" s="12">
        <v>1</v>
      </c>
      <c r="D54" s="11"/>
      <c r="E54" s="11">
        <v>22</v>
      </c>
      <c r="F54" s="24">
        <v>0.27638888888888885</v>
      </c>
      <c r="G54" s="22">
        <f t="shared" si="5"/>
        <v>60</v>
      </c>
      <c r="H54" s="12">
        <f t="shared" si="6"/>
        <v>22</v>
      </c>
      <c r="I54" s="25">
        <v>3</v>
      </c>
      <c r="K54" s="19">
        <f t="shared" si="7"/>
        <v>0.36666666666666664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4.25">
      <c r="A55" s="11">
        <v>165</v>
      </c>
      <c r="B55" s="11" t="s">
        <v>23</v>
      </c>
      <c r="C55" s="12">
        <v>1</v>
      </c>
      <c r="D55" s="11"/>
      <c r="E55" s="11">
        <v>24</v>
      </c>
      <c r="F55" s="24">
        <v>0.28680555555555554</v>
      </c>
      <c r="G55" s="22">
        <f t="shared" si="5"/>
        <v>60</v>
      </c>
      <c r="H55" s="12">
        <f t="shared" si="6"/>
        <v>24</v>
      </c>
      <c r="I55" s="25">
        <v>2</v>
      </c>
      <c r="K55" s="19">
        <f t="shared" si="7"/>
        <v>0.4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4.25">
      <c r="A56" s="11">
        <v>165</v>
      </c>
      <c r="B56" s="11" t="s">
        <v>23</v>
      </c>
      <c r="C56" s="12">
        <v>1</v>
      </c>
      <c r="D56" s="11"/>
      <c r="E56" s="11">
        <v>8</v>
      </c>
      <c r="F56" s="24">
        <v>0.29444444444444445</v>
      </c>
      <c r="G56" s="22">
        <f t="shared" si="5"/>
        <v>60</v>
      </c>
      <c r="H56" s="12">
        <f t="shared" si="6"/>
        <v>8</v>
      </c>
      <c r="I56" s="25">
        <v>1</v>
      </c>
      <c r="K56" s="19">
        <f t="shared" si="7"/>
        <v>0.13333333333333333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4.25">
      <c r="A57" s="11">
        <v>165</v>
      </c>
      <c r="B57" s="11" t="s">
        <v>23</v>
      </c>
      <c r="C57" s="12">
        <v>3</v>
      </c>
      <c r="D57" s="11"/>
      <c r="E57" s="11">
        <v>16</v>
      </c>
      <c r="F57" s="24">
        <v>0.30416666666666664</v>
      </c>
      <c r="G57" s="22">
        <f t="shared" si="5"/>
        <v>60</v>
      </c>
      <c r="H57" s="12">
        <f t="shared" si="6"/>
        <v>16</v>
      </c>
      <c r="I57" s="25">
        <v>5</v>
      </c>
      <c r="K57" s="19">
        <f t="shared" si="7"/>
        <v>0.26666666666666666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4.25">
      <c r="A58" s="11">
        <v>165</v>
      </c>
      <c r="B58" s="11" t="s">
        <v>23</v>
      </c>
      <c r="C58" s="12">
        <v>1</v>
      </c>
      <c r="D58" s="11"/>
      <c r="E58" s="11">
        <v>8</v>
      </c>
      <c r="F58" s="24">
        <v>0.3104166666666667</v>
      </c>
      <c r="G58" s="22">
        <f t="shared" si="5"/>
        <v>60</v>
      </c>
      <c r="H58" s="12">
        <f t="shared" si="6"/>
        <v>8</v>
      </c>
      <c r="I58" s="25">
        <v>4</v>
      </c>
      <c r="K58" s="19">
        <f t="shared" si="7"/>
        <v>0.13333333333333333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ht="14.25">
      <c r="A59" s="11">
        <v>165</v>
      </c>
      <c r="B59" s="11" t="s">
        <v>23</v>
      </c>
      <c r="C59" s="12">
        <v>1</v>
      </c>
      <c r="D59" s="11"/>
      <c r="E59" s="11">
        <v>17</v>
      </c>
      <c r="F59" s="24">
        <v>0.31527777777777777</v>
      </c>
      <c r="G59" s="22">
        <f t="shared" si="5"/>
        <v>60</v>
      </c>
      <c r="H59" s="12">
        <f t="shared" si="6"/>
        <v>17</v>
      </c>
      <c r="I59" s="25">
        <v>1</v>
      </c>
      <c r="K59" s="19">
        <f t="shared" si="7"/>
        <v>0.2833333333333333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ht="14.25">
      <c r="A60" s="11">
        <v>165</v>
      </c>
      <c r="B60" s="11" t="s">
        <v>23</v>
      </c>
      <c r="C60" s="12">
        <v>3</v>
      </c>
      <c r="D60" s="11"/>
      <c r="E60" s="11">
        <v>9</v>
      </c>
      <c r="F60" s="24">
        <v>0.3229166666666667</v>
      </c>
      <c r="G60" s="22">
        <f t="shared" si="5"/>
        <v>60</v>
      </c>
      <c r="H60" s="12">
        <f t="shared" si="6"/>
        <v>9</v>
      </c>
      <c r="I60" s="25">
        <v>2</v>
      </c>
      <c r="K60" s="19">
        <f t="shared" si="7"/>
        <v>0.15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ht="14.25">
      <c r="A61" s="11">
        <v>165</v>
      </c>
      <c r="B61" s="11" t="s">
        <v>23</v>
      </c>
      <c r="C61" s="12">
        <v>1</v>
      </c>
      <c r="D61" s="11"/>
      <c r="E61" s="11">
        <v>11</v>
      </c>
      <c r="F61" s="24">
        <v>0.3333333333333333</v>
      </c>
      <c r="G61" s="22">
        <f t="shared" si="5"/>
        <v>60</v>
      </c>
      <c r="H61" s="12">
        <f t="shared" si="6"/>
        <v>11</v>
      </c>
      <c r="I61" s="25">
        <v>5</v>
      </c>
      <c r="K61" s="19">
        <f t="shared" si="7"/>
        <v>0.18333333333333332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ht="14.25">
      <c r="A62" s="11">
        <v>165</v>
      </c>
      <c r="B62" s="11" t="s">
        <v>23</v>
      </c>
      <c r="C62" s="12">
        <v>3</v>
      </c>
      <c r="D62" s="11"/>
      <c r="E62" s="11">
        <v>15</v>
      </c>
      <c r="F62" s="24">
        <v>0.3423611111111111</v>
      </c>
      <c r="G62" s="22">
        <f t="shared" si="5"/>
        <v>60</v>
      </c>
      <c r="H62" s="12">
        <f t="shared" si="6"/>
        <v>15</v>
      </c>
      <c r="I62" s="25">
        <v>8</v>
      </c>
      <c r="K62" s="19">
        <f t="shared" si="7"/>
        <v>0.25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ht="14.25">
      <c r="A63" s="11">
        <v>165</v>
      </c>
      <c r="B63" s="11" t="s">
        <v>23</v>
      </c>
      <c r="C63" s="12">
        <v>1</v>
      </c>
      <c r="D63" s="11"/>
      <c r="E63" s="11">
        <v>22</v>
      </c>
      <c r="F63" s="24">
        <v>0.34930555555555554</v>
      </c>
      <c r="G63" s="22">
        <f t="shared" si="5"/>
        <v>60</v>
      </c>
      <c r="H63" s="12">
        <f t="shared" si="6"/>
        <v>22</v>
      </c>
      <c r="I63" s="25">
        <v>8</v>
      </c>
      <c r="K63" s="19">
        <f t="shared" si="7"/>
        <v>0.36666666666666664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ht="14.25">
      <c r="A64" s="11">
        <v>165</v>
      </c>
      <c r="B64" s="11" t="s">
        <v>23</v>
      </c>
      <c r="C64" s="12">
        <v>3</v>
      </c>
      <c r="D64" s="11"/>
      <c r="E64" s="11">
        <v>22</v>
      </c>
      <c r="F64" s="24">
        <v>0.3625</v>
      </c>
      <c r="G64" s="22">
        <f t="shared" si="5"/>
        <v>60</v>
      </c>
      <c r="H64" s="12">
        <f t="shared" si="6"/>
        <v>22</v>
      </c>
      <c r="I64" s="25">
        <v>12</v>
      </c>
      <c r="K64" s="19">
        <f t="shared" si="7"/>
        <v>0.36666666666666664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:41" ht="14.25">
      <c r="A65" s="11">
        <v>165</v>
      </c>
      <c r="B65" s="11" t="s">
        <v>23</v>
      </c>
      <c r="C65" s="12">
        <v>3</v>
      </c>
      <c r="D65" s="11"/>
      <c r="E65" s="11">
        <v>4</v>
      </c>
      <c r="F65" s="24">
        <v>0.37152777777777773</v>
      </c>
      <c r="G65" s="22">
        <f t="shared" si="5"/>
        <v>60</v>
      </c>
      <c r="H65" s="12">
        <f t="shared" si="6"/>
        <v>4</v>
      </c>
      <c r="I65" s="25">
        <v>10</v>
      </c>
      <c r="K65" s="19">
        <f t="shared" si="7"/>
        <v>0.06666666666666667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41" ht="14.25">
      <c r="A66" s="11">
        <v>165</v>
      </c>
      <c r="B66" s="11" t="s">
        <v>23</v>
      </c>
      <c r="C66" s="12">
        <v>1</v>
      </c>
      <c r="D66" s="11"/>
      <c r="E66" s="11">
        <v>8</v>
      </c>
      <c r="F66" s="24">
        <v>0.37986111111111115</v>
      </c>
      <c r="G66" s="22">
        <f t="shared" si="5"/>
        <v>60</v>
      </c>
      <c r="H66" s="12">
        <f t="shared" si="6"/>
        <v>8</v>
      </c>
      <c r="I66" s="25">
        <v>7</v>
      </c>
      <c r="K66" s="19">
        <f t="shared" si="7"/>
        <v>0.13333333333333333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:41" ht="14.25">
      <c r="A67" s="11">
        <v>165</v>
      </c>
      <c r="B67" s="11" t="s">
        <v>23</v>
      </c>
      <c r="C67" s="12">
        <v>1</v>
      </c>
      <c r="D67" s="11"/>
      <c r="E67" s="11">
        <v>15</v>
      </c>
      <c r="F67" s="24">
        <v>0.3875</v>
      </c>
      <c r="G67" s="22">
        <f t="shared" si="5"/>
        <v>60</v>
      </c>
      <c r="H67" s="12">
        <f t="shared" si="6"/>
        <v>15</v>
      </c>
      <c r="I67" s="25">
        <v>3</v>
      </c>
      <c r="K67" s="19">
        <f t="shared" si="7"/>
        <v>0.25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:41" ht="14.25">
      <c r="A68" s="11">
        <v>165</v>
      </c>
      <c r="B68" s="11" t="s">
        <v>23</v>
      </c>
      <c r="C68" s="12">
        <v>1</v>
      </c>
      <c r="D68" s="11"/>
      <c r="E68" s="11">
        <v>9</v>
      </c>
      <c r="F68" s="24">
        <v>0.3958333333333333</v>
      </c>
      <c r="G68" s="22">
        <f t="shared" si="5"/>
        <v>60</v>
      </c>
      <c r="H68" s="12">
        <f t="shared" si="6"/>
        <v>9</v>
      </c>
      <c r="I68" s="25">
        <v>0</v>
      </c>
      <c r="K68" s="19">
        <f t="shared" si="7"/>
        <v>0.15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:41" ht="14.25">
      <c r="A69" s="11">
        <v>165</v>
      </c>
      <c r="B69" s="11" t="s">
        <v>23</v>
      </c>
      <c r="C69" s="12">
        <v>1</v>
      </c>
      <c r="D69" s="11"/>
      <c r="E69" s="11">
        <v>12</v>
      </c>
      <c r="F69" s="24">
        <v>0.40625</v>
      </c>
      <c r="G69" s="22">
        <f t="shared" si="5"/>
        <v>60</v>
      </c>
      <c r="H69" s="12">
        <f t="shared" si="6"/>
        <v>12</v>
      </c>
      <c r="I69" s="25">
        <v>0</v>
      </c>
      <c r="K69" s="19">
        <f t="shared" si="7"/>
        <v>0.2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:41" ht="14.25">
      <c r="A70" s="11">
        <v>165</v>
      </c>
      <c r="B70" s="11" t="s">
        <v>23</v>
      </c>
      <c r="C70" s="12">
        <v>1</v>
      </c>
      <c r="D70" s="11"/>
      <c r="E70" s="11">
        <v>18</v>
      </c>
      <c r="F70" s="24">
        <v>0.41805555555555557</v>
      </c>
      <c r="G70" s="22">
        <f t="shared" si="5"/>
        <v>60</v>
      </c>
      <c r="H70" s="12">
        <f t="shared" si="6"/>
        <v>18</v>
      </c>
      <c r="I70" s="25">
        <v>2</v>
      </c>
      <c r="K70" s="19">
        <f t="shared" si="7"/>
        <v>0.3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:41" ht="14.25">
      <c r="A71" s="11">
        <v>165</v>
      </c>
      <c r="B71" s="11" t="s">
        <v>23</v>
      </c>
      <c r="C71" s="12">
        <v>1</v>
      </c>
      <c r="D71" s="11"/>
      <c r="E71" s="11">
        <v>8</v>
      </c>
      <c r="F71" s="24">
        <v>0.4270833333333333</v>
      </c>
      <c r="G71" s="22">
        <f t="shared" si="5"/>
        <v>60</v>
      </c>
      <c r="H71" s="12">
        <f t="shared" si="6"/>
        <v>8</v>
      </c>
      <c r="I71" s="25">
        <v>0</v>
      </c>
      <c r="K71" s="19">
        <f t="shared" si="7"/>
        <v>0.13333333333333333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41" ht="14.25">
      <c r="A72" s="11">
        <v>165</v>
      </c>
      <c r="B72" s="11" t="s">
        <v>23</v>
      </c>
      <c r="C72" s="12">
        <v>3</v>
      </c>
      <c r="D72" s="11"/>
      <c r="E72" s="11">
        <v>10</v>
      </c>
      <c r="F72" s="24">
        <v>0.4381944444444445</v>
      </c>
      <c r="G72" s="22">
        <f t="shared" si="5"/>
        <v>60</v>
      </c>
      <c r="H72" s="12">
        <f t="shared" si="6"/>
        <v>10</v>
      </c>
      <c r="I72" s="25">
        <v>1</v>
      </c>
      <c r="K72" s="19">
        <f t="shared" si="7"/>
        <v>0.16666666666666666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41" ht="14.25">
      <c r="A73" s="11">
        <v>165</v>
      </c>
      <c r="B73" s="11" t="s">
        <v>23</v>
      </c>
      <c r="C73" s="12">
        <v>1</v>
      </c>
      <c r="D73" s="11"/>
      <c r="E73" s="11">
        <v>13</v>
      </c>
      <c r="F73" s="24">
        <v>0.4479166666666667</v>
      </c>
      <c r="G73" s="22">
        <f t="shared" si="5"/>
        <v>60</v>
      </c>
      <c r="H73" s="12">
        <f t="shared" si="6"/>
        <v>13</v>
      </c>
      <c r="I73" s="25">
        <v>0</v>
      </c>
      <c r="K73" s="19">
        <f t="shared" si="7"/>
        <v>0.21666666666666667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41" ht="14.25">
      <c r="A74" s="11">
        <v>165</v>
      </c>
      <c r="B74" s="11" t="s">
        <v>23</v>
      </c>
      <c r="C74" s="12">
        <v>3</v>
      </c>
      <c r="D74" s="11"/>
      <c r="E74" s="11">
        <v>15</v>
      </c>
      <c r="F74" s="24">
        <v>0.4604166666666667</v>
      </c>
      <c r="G74" s="22">
        <f t="shared" si="5"/>
        <v>60</v>
      </c>
      <c r="H74" s="12">
        <f t="shared" si="6"/>
        <v>15</v>
      </c>
      <c r="I74" s="25">
        <v>3</v>
      </c>
      <c r="K74" s="19">
        <f t="shared" si="7"/>
        <v>0.25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ht="14.25">
      <c r="A75" s="11">
        <v>165</v>
      </c>
      <c r="B75" s="11" t="s">
        <v>23</v>
      </c>
      <c r="C75" s="12">
        <v>1</v>
      </c>
      <c r="D75" s="11"/>
      <c r="E75" s="11">
        <v>8</v>
      </c>
      <c r="F75" s="24">
        <v>0.46875</v>
      </c>
      <c r="G75" s="22">
        <f t="shared" si="5"/>
        <v>60</v>
      </c>
      <c r="H75" s="12">
        <f t="shared" si="6"/>
        <v>8</v>
      </c>
      <c r="I75" s="25">
        <v>0</v>
      </c>
      <c r="K75" s="19">
        <f t="shared" si="7"/>
        <v>0.13333333333333333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ht="14.25">
      <c r="A76" s="11">
        <v>165</v>
      </c>
      <c r="B76" s="11" t="s">
        <v>23</v>
      </c>
      <c r="C76" s="12">
        <v>1</v>
      </c>
      <c r="D76" s="11"/>
      <c r="E76" s="11">
        <v>18</v>
      </c>
      <c r="F76" s="24">
        <v>0.4798611111111111</v>
      </c>
      <c r="G76" s="22">
        <f t="shared" si="5"/>
        <v>60</v>
      </c>
      <c r="H76" s="12">
        <f t="shared" si="6"/>
        <v>18</v>
      </c>
      <c r="I76" s="25">
        <v>1</v>
      </c>
      <c r="K76" s="19">
        <f t="shared" si="7"/>
        <v>0.3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:41" ht="14.25">
      <c r="A77" s="11">
        <v>165</v>
      </c>
      <c r="B77" s="11" t="s">
        <v>23</v>
      </c>
      <c r="C77" s="12">
        <v>1</v>
      </c>
      <c r="D77" s="11"/>
      <c r="E77" s="11">
        <v>14</v>
      </c>
      <c r="F77" s="24">
        <v>0.4902777777777778</v>
      </c>
      <c r="G77" s="22">
        <f t="shared" si="5"/>
        <v>60</v>
      </c>
      <c r="H77" s="12">
        <f t="shared" si="6"/>
        <v>14</v>
      </c>
      <c r="I77" s="25">
        <v>1</v>
      </c>
      <c r="K77" s="19">
        <f t="shared" si="7"/>
        <v>0.23333333333333334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ht="14.25">
      <c r="A78" s="11">
        <v>165</v>
      </c>
      <c r="B78" s="11" t="s">
        <v>23</v>
      </c>
      <c r="C78" s="12">
        <v>1</v>
      </c>
      <c r="D78" s="11"/>
      <c r="E78" s="11">
        <v>16</v>
      </c>
      <c r="F78" s="24">
        <v>0.5006944444444444</v>
      </c>
      <c r="G78" s="22">
        <f t="shared" si="5"/>
        <v>60</v>
      </c>
      <c r="H78" s="12">
        <f t="shared" si="6"/>
        <v>16</v>
      </c>
      <c r="I78" s="25">
        <v>1</v>
      </c>
      <c r="K78" s="19">
        <f t="shared" si="7"/>
        <v>0.26666666666666666</v>
      </c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:41" ht="14.25">
      <c r="A79" s="11">
        <v>165</v>
      </c>
      <c r="B79" s="11" t="s">
        <v>23</v>
      </c>
      <c r="C79" s="12">
        <v>1</v>
      </c>
      <c r="D79" s="11"/>
      <c r="E79" s="11">
        <v>9</v>
      </c>
      <c r="F79" s="24">
        <v>0.5104166666666666</v>
      </c>
      <c r="G79" s="22">
        <f t="shared" si="5"/>
        <v>60</v>
      </c>
      <c r="H79" s="12">
        <f t="shared" si="6"/>
        <v>9</v>
      </c>
      <c r="I79" s="25">
        <v>0</v>
      </c>
      <c r="K79" s="19">
        <f t="shared" si="7"/>
        <v>0.15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:41" ht="14.25">
      <c r="A80" s="11">
        <v>165</v>
      </c>
      <c r="B80" s="11" t="s">
        <v>23</v>
      </c>
      <c r="C80" s="12">
        <v>1</v>
      </c>
      <c r="D80" s="11"/>
      <c r="E80" s="11">
        <v>9</v>
      </c>
      <c r="F80" s="24">
        <v>0.5222222222222223</v>
      </c>
      <c r="G80" s="22">
        <f t="shared" si="5"/>
        <v>60</v>
      </c>
      <c r="H80" s="12">
        <f t="shared" si="6"/>
        <v>9</v>
      </c>
      <c r="I80" s="25">
        <v>2</v>
      </c>
      <c r="K80" s="19">
        <f t="shared" si="7"/>
        <v>0.15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:41" ht="14.25">
      <c r="A81" s="11">
        <v>165</v>
      </c>
      <c r="B81" s="11" t="s">
        <v>23</v>
      </c>
      <c r="C81" s="12">
        <v>3</v>
      </c>
      <c r="D81" s="11"/>
      <c r="E81" s="11">
        <v>18</v>
      </c>
      <c r="F81" s="24">
        <v>0.5326388888888889</v>
      </c>
      <c r="G81" s="22">
        <f t="shared" si="5"/>
        <v>60</v>
      </c>
      <c r="H81" s="12">
        <f t="shared" si="6"/>
        <v>18</v>
      </c>
      <c r="I81" s="25">
        <v>2</v>
      </c>
      <c r="K81" s="19">
        <f t="shared" si="7"/>
        <v>0.3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:41" ht="14.25">
      <c r="A82" s="11">
        <v>165</v>
      </c>
      <c r="B82" s="11" t="s">
        <v>23</v>
      </c>
      <c r="C82" s="12">
        <v>1</v>
      </c>
      <c r="D82" s="11"/>
      <c r="E82" s="11">
        <v>20</v>
      </c>
      <c r="F82" s="24">
        <v>0.5423611111111112</v>
      </c>
      <c r="G82" s="22">
        <f t="shared" si="5"/>
        <v>60</v>
      </c>
      <c r="H82" s="12">
        <f t="shared" si="6"/>
        <v>20</v>
      </c>
      <c r="I82" s="25">
        <v>1</v>
      </c>
      <c r="K82" s="19">
        <f t="shared" si="7"/>
        <v>0.3333333333333333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:9" ht="14.25">
      <c r="A83" s="11"/>
      <c r="B83" s="11"/>
      <c r="C83" s="12"/>
      <c r="D83" s="11"/>
      <c r="E83" s="11"/>
      <c r="F83" s="13"/>
      <c r="G83" s="12"/>
      <c r="H83" s="12"/>
      <c r="I83" s="12"/>
    </row>
    <row r="84" spans="1:41" ht="14.25">
      <c r="A84" s="11" t="s">
        <v>15</v>
      </c>
      <c r="B84" s="11"/>
      <c r="C84" s="12"/>
      <c r="D84" s="11"/>
      <c r="E84" s="11">
        <f>SUM(E53:E82)</f>
        <v>410</v>
      </c>
      <c r="F84" s="13"/>
      <c r="G84" s="11">
        <f>SUM(G53:G82)</f>
        <v>1800</v>
      </c>
      <c r="H84" s="11">
        <f>SUM(H53:H82)</f>
        <v>410</v>
      </c>
      <c r="I84" s="11"/>
      <c r="K84" s="19">
        <f>H84/G84</f>
        <v>0.22777777777777777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ht="15" thickBot="1"/>
    <row r="86" spans="1:41" ht="30.75" thickBot="1">
      <c r="A86" s="8" t="s">
        <v>8</v>
      </c>
      <c r="B86" s="9" t="s">
        <v>21</v>
      </c>
      <c r="C86" s="9" t="s">
        <v>9</v>
      </c>
      <c r="D86" s="23" t="s">
        <v>28</v>
      </c>
      <c r="E86" s="9" t="s">
        <v>11</v>
      </c>
      <c r="F86" s="10" t="s">
        <v>12</v>
      </c>
      <c r="G86" s="9" t="s">
        <v>13</v>
      </c>
      <c r="H86" s="23" t="s">
        <v>14</v>
      </c>
      <c r="I86" s="23" t="s">
        <v>26</v>
      </c>
      <c r="J86" s="16"/>
      <c r="K86" s="17">
        <v>0.05</v>
      </c>
      <c r="L86" s="18">
        <v>0.05</v>
      </c>
      <c r="M86" s="18">
        <f aca="true" t="shared" si="8" ref="M86:AO86">L86+$K86</f>
        <v>0.1</v>
      </c>
      <c r="N86" s="18">
        <f t="shared" si="8"/>
        <v>0.15000000000000002</v>
      </c>
      <c r="O86" s="18">
        <f t="shared" si="8"/>
        <v>0.2</v>
      </c>
      <c r="P86" s="18">
        <f t="shared" si="8"/>
        <v>0.25</v>
      </c>
      <c r="Q86" s="18">
        <f t="shared" si="8"/>
        <v>0.3</v>
      </c>
      <c r="R86" s="18">
        <f t="shared" si="8"/>
        <v>0.35</v>
      </c>
      <c r="S86" s="18">
        <f t="shared" si="8"/>
        <v>0.39999999999999997</v>
      </c>
      <c r="T86" s="18">
        <f t="shared" si="8"/>
        <v>0.44999999999999996</v>
      </c>
      <c r="U86" s="18">
        <f t="shared" si="8"/>
        <v>0.49999999999999994</v>
      </c>
      <c r="V86" s="18">
        <f t="shared" si="8"/>
        <v>0.5499999999999999</v>
      </c>
      <c r="W86" s="18">
        <f t="shared" si="8"/>
        <v>0.6</v>
      </c>
      <c r="X86" s="18">
        <f t="shared" si="8"/>
        <v>0.65</v>
      </c>
      <c r="Y86" s="18">
        <f t="shared" si="8"/>
        <v>0.7000000000000001</v>
      </c>
      <c r="Z86" s="18">
        <f t="shared" si="8"/>
        <v>0.7500000000000001</v>
      </c>
      <c r="AA86" s="18">
        <f t="shared" si="8"/>
        <v>0.8000000000000002</v>
      </c>
      <c r="AB86" s="18">
        <f t="shared" si="8"/>
        <v>0.8500000000000002</v>
      </c>
      <c r="AC86" s="18">
        <f t="shared" si="8"/>
        <v>0.9000000000000002</v>
      </c>
      <c r="AD86" s="18">
        <f t="shared" si="8"/>
        <v>0.9500000000000003</v>
      </c>
      <c r="AE86" s="18">
        <f t="shared" si="8"/>
        <v>1.0000000000000002</v>
      </c>
      <c r="AF86" s="18">
        <f t="shared" si="8"/>
        <v>1.0500000000000003</v>
      </c>
      <c r="AG86" s="18">
        <f t="shared" si="8"/>
        <v>1.1000000000000003</v>
      </c>
      <c r="AH86" s="18">
        <f t="shared" si="8"/>
        <v>1.1500000000000004</v>
      </c>
      <c r="AI86" s="18">
        <f t="shared" si="8"/>
        <v>1.2000000000000004</v>
      </c>
      <c r="AJ86" s="18">
        <f t="shared" si="8"/>
        <v>1.2500000000000004</v>
      </c>
      <c r="AK86" s="18">
        <f t="shared" si="8"/>
        <v>1.3000000000000005</v>
      </c>
      <c r="AL86" s="18">
        <f t="shared" si="8"/>
        <v>1.3500000000000005</v>
      </c>
      <c r="AM86" s="18">
        <f t="shared" si="8"/>
        <v>1.4000000000000006</v>
      </c>
      <c r="AN86" s="18">
        <f t="shared" si="8"/>
        <v>1.4500000000000006</v>
      </c>
      <c r="AO86" s="18">
        <f t="shared" si="8"/>
        <v>1.5000000000000007</v>
      </c>
    </row>
    <row r="87" spans="1:41" ht="14.25">
      <c r="A87" s="11">
        <v>341</v>
      </c>
      <c r="B87" s="11" t="s">
        <v>23</v>
      </c>
      <c r="C87" s="12">
        <v>6</v>
      </c>
      <c r="D87" s="11" t="s">
        <v>30</v>
      </c>
      <c r="E87" s="11">
        <v>3</v>
      </c>
      <c r="F87" s="24">
        <v>0.2569444444444445</v>
      </c>
      <c r="G87" s="22">
        <f aca="true" t="shared" si="9" ref="G87:G99">IF(C87=1,60,IF(C87=4,90,IF(C87=5,90,IF(C87=6,30,60))))</f>
        <v>30</v>
      </c>
      <c r="H87" s="12">
        <f aca="true" t="shared" si="10" ref="H87:H99">MAX(D87,E87)</f>
        <v>3</v>
      </c>
      <c r="I87" s="25">
        <v>0</v>
      </c>
      <c r="K87" s="19">
        <f aca="true" t="shared" si="11" ref="K87:K99">H87/G87</f>
        <v>0.1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1:41" ht="14.25">
      <c r="A88" s="11">
        <v>341</v>
      </c>
      <c r="B88" s="11" t="s">
        <v>23</v>
      </c>
      <c r="C88" s="12">
        <v>6</v>
      </c>
      <c r="D88" s="11" t="s">
        <v>34</v>
      </c>
      <c r="E88" s="11">
        <v>2</v>
      </c>
      <c r="F88" s="24">
        <v>0.2701388888888889</v>
      </c>
      <c r="G88" s="22">
        <f t="shared" si="9"/>
        <v>30</v>
      </c>
      <c r="H88" s="12">
        <f t="shared" si="10"/>
        <v>2</v>
      </c>
      <c r="I88" s="25">
        <v>-1</v>
      </c>
      <c r="K88" s="19">
        <f t="shared" si="11"/>
        <v>0.06666666666666667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1:41" ht="14.25">
      <c r="A89" s="11">
        <v>341</v>
      </c>
      <c r="B89" s="11" t="s">
        <v>23</v>
      </c>
      <c r="C89" s="12">
        <v>6</v>
      </c>
      <c r="D89" s="11" t="s">
        <v>29</v>
      </c>
      <c r="E89" s="11">
        <v>4</v>
      </c>
      <c r="F89" s="24">
        <v>0.2881944444444445</v>
      </c>
      <c r="G89" s="22">
        <f t="shared" si="9"/>
        <v>30</v>
      </c>
      <c r="H89" s="12">
        <f t="shared" si="10"/>
        <v>4</v>
      </c>
      <c r="I89" s="25">
        <v>-1</v>
      </c>
      <c r="K89" s="19">
        <f t="shared" si="11"/>
        <v>0.13333333333333333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1:41" ht="14.25">
      <c r="A90" s="11">
        <v>341</v>
      </c>
      <c r="B90" s="11" t="s">
        <v>23</v>
      </c>
      <c r="C90" s="12">
        <v>6</v>
      </c>
      <c r="D90" s="11" t="s">
        <v>33</v>
      </c>
      <c r="E90" s="11">
        <v>1</v>
      </c>
      <c r="F90" s="24">
        <v>0.30625</v>
      </c>
      <c r="G90" s="22">
        <f t="shared" si="9"/>
        <v>30</v>
      </c>
      <c r="H90" s="12">
        <f t="shared" si="10"/>
        <v>1</v>
      </c>
      <c r="I90" s="25">
        <v>1</v>
      </c>
      <c r="K90" s="19">
        <f t="shared" si="11"/>
        <v>0.03333333333333333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1:41" ht="14.25">
      <c r="A91" s="11">
        <v>341</v>
      </c>
      <c r="B91" s="11" t="s">
        <v>23</v>
      </c>
      <c r="C91" s="12">
        <v>6</v>
      </c>
      <c r="D91" s="11" t="s">
        <v>34</v>
      </c>
      <c r="E91" s="11">
        <v>1</v>
      </c>
      <c r="F91" s="24">
        <v>0.31875</v>
      </c>
      <c r="G91" s="22">
        <f t="shared" si="9"/>
        <v>30</v>
      </c>
      <c r="H91" s="12">
        <f t="shared" si="10"/>
        <v>1</v>
      </c>
      <c r="I91" s="25">
        <v>-1</v>
      </c>
      <c r="K91" s="19">
        <f t="shared" si="11"/>
        <v>0.03333333333333333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1:41" ht="14.25">
      <c r="A92" s="11">
        <v>341</v>
      </c>
      <c r="B92" s="11" t="s">
        <v>23</v>
      </c>
      <c r="C92" s="12">
        <v>6</v>
      </c>
      <c r="D92" s="11" t="s">
        <v>30</v>
      </c>
      <c r="E92" s="11">
        <v>0</v>
      </c>
      <c r="F92" s="24">
        <v>0.3298611111111111</v>
      </c>
      <c r="G92" s="22">
        <f t="shared" si="9"/>
        <v>30</v>
      </c>
      <c r="H92" s="12">
        <f t="shared" si="10"/>
        <v>0</v>
      </c>
      <c r="I92" s="25">
        <v>0</v>
      </c>
      <c r="K92" s="19">
        <f t="shared" si="11"/>
        <v>0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1:41" ht="14.25">
      <c r="A93" s="11">
        <v>341</v>
      </c>
      <c r="B93" s="11" t="s">
        <v>23</v>
      </c>
      <c r="C93" s="12">
        <v>6</v>
      </c>
      <c r="D93" s="11" t="s">
        <v>33</v>
      </c>
      <c r="E93" s="11">
        <v>6</v>
      </c>
      <c r="F93" s="24">
        <v>0.34097222222222223</v>
      </c>
      <c r="G93" s="22">
        <f t="shared" si="9"/>
        <v>30</v>
      </c>
      <c r="H93" s="12">
        <f t="shared" si="10"/>
        <v>6</v>
      </c>
      <c r="I93" s="25">
        <v>1</v>
      </c>
      <c r="K93" s="19">
        <f t="shared" si="11"/>
        <v>0.2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:41" ht="14.25">
      <c r="A94" s="11">
        <v>341</v>
      </c>
      <c r="B94" s="11" t="s">
        <v>23</v>
      </c>
      <c r="C94" s="12">
        <v>6</v>
      </c>
      <c r="D94" s="11" t="s">
        <v>34</v>
      </c>
      <c r="E94" s="11">
        <v>9</v>
      </c>
      <c r="F94" s="24">
        <v>0.36180555555555555</v>
      </c>
      <c r="G94" s="22">
        <f t="shared" si="9"/>
        <v>30</v>
      </c>
      <c r="H94" s="12">
        <f t="shared" si="10"/>
        <v>9</v>
      </c>
      <c r="I94" s="25">
        <v>1</v>
      </c>
      <c r="K94" s="19">
        <f t="shared" si="11"/>
        <v>0.3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:41" ht="14.25">
      <c r="A95" s="11">
        <v>341</v>
      </c>
      <c r="B95" s="11" t="s">
        <v>23</v>
      </c>
      <c r="C95" s="12">
        <v>6</v>
      </c>
      <c r="D95" s="11" t="s">
        <v>31</v>
      </c>
      <c r="E95" s="11">
        <v>2</v>
      </c>
      <c r="F95" s="24">
        <v>0.38125</v>
      </c>
      <c r="G95" s="22">
        <f t="shared" si="9"/>
        <v>30</v>
      </c>
      <c r="H95" s="12">
        <f t="shared" si="10"/>
        <v>2</v>
      </c>
      <c r="I95" s="25">
        <v>-1</v>
      </c>
      <c r="K95" s="19">
        <f t="shared" si="11"/>
        <v>0.06666666666666667</v>
      </c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1:41" ht="14.25">
      <c r="A96" s="11">
        <v>341</v>
      </c>
      <c r="B96" s="11" t="s">
        <v>23</v>
      </c>
      <c r="C96" s="12">
        <v>6</v>
      </c>
      <c r="D96" s="11" t="s">
        <v>34</v>
      </c>
      <c r="E96" s="11">
        <v>9</v>
      </c>
      <c r="F96" s="24">
        <v>0.40277777777777773</v>
      </c>
      <c r="G96" s="22">
        <f t="shared" si="9"/>
        <v>30</v>
      </c>
      <c r="H96" s="12">
        <f t="shared" si="10"/>
        <v>9</v>
      </c>
      <c r="I96" s="25">
        <v>0</v>
      </c>
      <c r="K96" s="19">
        <f t="shared" si="11"/>
        <v>0.3</v>
      </c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:41" ht="14.25">
      <c r="A97" s="11">
        <v>341</v>
      </c>
      <c r="B97" s="11" t="s">
        <v>23</v>
      </c>
      <c r="C97" s="12">
        <v>6</v>
      </c>
      <c r="D97" s="11" t="s">
        <v>34</v>
      </c>
      <c r="E97" s="11">
        <v>6</v>
      </c>
      <c r="F97" s="24">
        <v>0.44375</v>
      </c>
      <c r="G97" s="22">
        <f t="shared" si="9"/>
        <v>30</v>
      </c>
      <c r="H97" s="12">
        <f t="shared" si="10"/>
        <v>6</v>
      </c>
      <c r="I97" s="25">
        <v>-1</v>
      </c>
      <c r="K97" s="19">
        <f t="shared" si="11"/>
        <v>0.2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:41" ht="14.25">
      <c r="A98" s="11">
        <v>341</v>
      </c>
      <c r="B98" s="11" t="s">
        <v>23</v>
      </c>
      <c r="C98" s="12">
        <v>6</v>
      </c>
      <c r="D98" s="11" t="s">
        <v>34</v>
      </c>
      <c r="E98" s="11">
        <v>14</v>
      </c>
      <c r="F98" s="24">
        <v>0.48680555555555555</v>
      </c>
      <c r="G98" s="22">
        <f t="shared" si="9"/>
        <v>30</v>
      </c>
      <c r="H98" s="12">
        <f t="shared" si="10"/>
        <v>14</v>
      </c>
      <c r="I98" s="25">
        <v>0</v>
      </c>
      <c r="K98" s="19">
        <f t="shared" si="11"/>
        <v>0.4666666666666667</v>
      </c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:41" ht="14.25">
      <c r="A99" s="11">
        <v>341</v>
      </c>
      <c r="B99" s="11" t="s">
        <v>23</v>
      </c>
      <c r="C99" s="12">
        <v>6</v>
      </c>
      <c r="D99" s="11" t="s">
        <v>34</v>
      </c>
      <c r="E99" s="11">
        <v>10</v>
      </c>
      <c r="F99" s="24">
        <v>0.5270833333333333</v>
      </c>
      <c r="G99" s="22">
        <f t="shared" si="9"/>
        <v>30</v>
      </c>
      <c r="H99" s="12">
        <f t="shared" si="10"/>
        <v>10</v>
      </c>
      <c r="I99" s="25">
        <v>-1</v>
      </c>
      <c r="K99" s="19">
        <f t="shared" si="11"/>
        <v>0.3333333333333333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1:9" ht="14.25">
      <c r="A100" s="11"/>
      <c r="B100" s="11"/>
      <c r="C100" s="12"/>
      <c r="D100" s="11"/>
      <c r="E100" s="11"/>
      <c r="F100" s="13"/>
      <c r="G100" s="12"/>
      <c r="H100" s="12"/>
      <c r="I100" s="12"/>
    </row>
    <row r="101" spans="1:41" ht="14.25">
      <c r="A101" s="11" t="s">
        <v>15</v>
      </c>
      <c r="B101" s="11"/>
      <c r="C101" s="12"/>
      <c r="D101" s="11"/>
      <c r="E101" s="11">
        <f>SUM(E87:E99)</f>
        <v>67</v>
      </c>
      <c r="F101" s="13"/>
      <c r="G101" s="11">
        <f>SUM(G87:G99)</f>
        <v>390</v>
      </c>
      <c r="H101" s="11">
        <f>SUM(H87:H99)</f>
        <v>67</v>
      </c>
      <c r="I101" s="11"/>
      <c r="K101" s="19">
        <f>H101/G101</f>
        <v>0.1717948717948718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3" ht="14.25">
      <c r="A103" t="s">
        <v>25</v>
      </c>
    </row>
  </sheetData>
  <sheetProtection/>
  <conditionalFormatting sqref="AF9:AO48 AF50:AO50 AF53:AO82 AF84:AO84 AF87:AO99 AF101:AO101">
    <cfRule type="expression" priority="1" dxfId="6" stopIfTrue="1">
      <formula>($H9/$G9)&gt;AF$8</formula>
    </cfRule>
  </conditionalFormatting>
  <conditionalFormatting sqref="L9:AE48 L50:AE50 L53:AE82 L84:AE84 L87:AE99 L101:AE101">
    <cfRule type="expression" priority="2" dxfId="7" stopIfTrue="1">
      <formula>($H9/$G9)&gt;=L$8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subject/>
  <dc:creator>Tomáš Prousek</dc:creator>
  <cp:keywords/>
  <dc:description/>
  <cp:lastModifiedBy>Uživatel systému Windows</cp:lastModifiedBy>
  <cp:lastPrinted>2008-04-08T11:36:55Z</cp:lastPrinted>
  <dcterms:created xsi:type="dcterms:W3CDTF">1999-11-19T12:51:51Z</dcterms:created>
  <dcterms:modified xsi:type="dcterms:W3CDTF">2017-12-10T20:45:36Z</dcterms:modified>
  <cp:category/>
  <cp:version/>
  <cp:contentType/>
  <cp:contentStatus/>
</cp:coreProperties>
</file>